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190" activeTab="0"/>
  </bookViews>
  <sheets>
    <sheet name="Transporte_Con_Programa " sheetId="1" r:id="rId1"/>
    <sheet name="Transporte_Sin_Programa" sheetId="2" r:id="rId2"/>
    <sheet name="..." sheetId="3" r:id="rId3"/>
  </sheets>
  <definedNames>
    <definedName name="_xlnm._FilterDatabase" localSheetId="2" hidden="1">'...'!$A$9:$O$107</definedName>
    <definedName name="_xlnm.Print_Area" localSheetId="1">'Transporte_Sin_Programa'!$1:$111</definedName>
  </definedNames>
  <calcPr fullCalcOnLoad="1"/>
</workbook>
</file>

<file path=xl/sharedStrings.xml><?xml version="1.0" encoding="utf-8"?>
<sst xmlns="http://schemas.openxmlformats.org/spreadsheetml/2006/main" count="374" uniqueCount="126">
  <si>
    <t>Transporte_Con_y_Sin_Programa_18Abril2016 - eje2016(18_04_2016_SALUD) (Explorer)</t>
  </si>
  <si>
    <t>miércoles, 27 de abril de 2016 17:49:41</t>
  </si>
  <si>
    <t>27/04/2016 17:49:41</t>
  </si>
  <si>
    <t>ConceptoGasto,449 GOBIERNO REGIONAL DEL DEPARTAMENTO DE ICA,Sector,20 SALUD,CategoriasPresupuestales,TipAcPyPr,Departamento,Fuente,DIVISION_FUNCIONAL,Rubro,Categoria,2.3 - BIENES Y SERVICIOS,2016,VRAEM,UE_AMAZONICAS,PP_Amazonicos,Distritos_Amazonicos,&lt;&lt;HOSP&gt;&gt;,MEASURES</t>
  </si>
  <si>
    <t>1 Sin Programa</t>
  </si>
  <si>
    <t>2 Con Programa</t>
  </si>
  <si>
    <t>CategoriasPresupuestales</t>
  </si>
  <si>
    <t>PIA</t>
  </si>
  <si>
    <t>PIM</t>
  </si>
  <si>
    <t>2.3. 1  1. 1  1 - ALIMENTOS Y BEBIDAS PARA CONSUMO HUMANO</t>
  </si>
  <si>
    <t>2.3. 1  2. 1  1 - VESTUARIO, ACCESORIOS Y PRENDAS DIVERSAS</t>
  </si>
  <si>
    <t>2.3. 1  2. 1  2 - TEXTILES Y ACABADOS TEXTILES</t>
  </si>
  <si>
    <t>2.3. 1  2. 1  3 - CALZADO</t>
  </si>
  <si>
    <t>2.3. 1  3. 1  1 - COMBUSTIBLES Y CARBURANTES</t>
  </si>
  <si>
    <t>2.3. 1  3. 1  2 - GASES</t>
  </si>
  <si>
    <t>2.3. 1  3. 1  3 - LUBRICANTES, GRASAS Y AFINES</t>
  </si>
  <si>
    <t>2.3. 1  5. 1  1 - REPUESTOS Y ACCESORIOS</t>
  </si>
  <si>
    <t>2.3. 1  5. 1  2 - PAPELERIA EN GENERAL, UTILES Y MATERIALES DE OFICINA</t>
  </si>
  <si>
    <t>2.3. 1  5. 2  1 - AGROPECUARIO, GANADERO Y DE JARDINERIA</t>
  </si>
  <si>
    <t>/0</t>
  </si>
  <si>
    <t>2.3. 1  5. 3  1 - ASEO, LIMPIEZA Y TOCADOR</t>
  </si>
  <si>
    <t>2.3. 1  5. 3  2 - DE COCINA, COMEDOR Y CAFETERIA</t>
  </si>
  <si>
    <t>2.3. 1  5. 4  1 - ELECTRICIDAD, ILUMINACION Y ELECTRONICA</t>
  </si>
  <si>
    <t>2.3. 1  5.99 99 - OTROS</t>
  </si>
  <si>
    <t>2.3. 1  6. 1  1 - DE VEHICULOS</t>
  </si>
  <si>
    <t>2.3. 1  6. 1  2 - DE COMUNICACIONES Y TELECOMUNICACIONES</t>
  </si>
  <si>
    <t>2.3. 1  6. 1  3 - DE CONSTRUCCION Y MAQUINAS</t>
  </si>
  <si>
    <t>2.3. 1  6. 1  4 - DE SEGURIDAD</t>
  </si>
  <si>
    <t>2.3. 1  6. 1 99 - OTROS ACCESORIOS Y REPUESTOS</t>
  </si>
  <si>
    <t>2.3. 1  7. 1  1 - ENSERES</t>
  </si>
  <si>
    <t>2.3. 1  8. 1  1 - VACUNAS</t>
  </si>
  <si>
    <t>2.3. 1  8. 1  2 - MEDICAMENTOS</t>
  </si>
  <si>
    <t>2.3. 1  8. 1 99 - OTROS PRODUCTOS SIMILARES</t>
  </si>
  <si>
    <t>2.3. 1  8. 2  1 - MATERIAL, INSUMOS, INSTRUMENTAL Y ACCESORIOS  MEDICOS, QUIRURGICOS, ODONTOLOGICOS Y DE LABORATORIO</t>
  </si>
  <si>
    <t>2.3. 1  9. 1  1 - LIBROS, TEXTOS Y OTROS MATERIALES IMPRESOS</t>
  </si>
  <si>
    <t>2.3. 1  9. 1  2 - MATERIAL DIDACTICO, ACCESORIOS Y UTILES DE ENSEÑANZA</t>
  </si>
  <si>
    <t>2.3. 1  9. 1 99 - OTROS MATERIALES DIVERSOS DE ENSEÑANZA</t>
  </si>
  <si>
    <t>2.3. 1 10. 1  1 - SUMINISTROS DE USO ZOOTECNICO</t>
  </si>
  <si>
    <t>2.3. 1 10. 1  4 - FERTILIZANTES, INSECTICIDAS, FUNGICIDAS Y SIMILARES</t>
  </si>
  <si>
    <t>2.3. 1 10. 1  6 - PRODUCTOS FARMACEUTICOS DE USO ANIMAL</t>
  </si>
  <si>
    <t>2.3. 1 11. 1  1 - PARA EDIFICIOS Y ESTRUCTURAS</t>
  </si>
  <si>
    <t>2.3. 1 11. 1  2 - PARA VEHICULOS</t>
  </si>
  <si>
    <t>2.3. 1 11. 1  3 - PARA MOBILIARIO Y SIMILARES</t>
  </si>
  <si>
    <t>2.3. 1 11. 1  4 - PARA MAQUINARIAS Y EQUIPOS</t>
  </si>
  <si>
    <t>2.3. 1 11. 1  5 - OTROS MATERIALES DE MANTENIMIENTO</t>
  </si>
  <si>
    <t>2.3. 1 11. 1  6 - MATERIALES DE  ACONDICIONAMIENTO</t>
  </si>
  <si>
    <t>2.3. 1 99. 1  1 - HERRAMIENTAS</t>
  </si>
  <si>
    <t>2.3. 1 99. 1  2 - PRODUCTOS QUIMICOS</t>
  </si>
  <si>
    <t>2.3. 1 99. 1  3 - LIBROS, DIARIOS, REVISTAS Y OTROS BIENES IMPRESOS NO VINCULADOS A ENSEÑANZA</t>
  </si>
  <si>
    <t>2.3. 1 99. 1 99 - OTROS BIENES</t>
  </si>
  <si>
    <t>2.3. 2  1. 1  2 - VIATICOS Y ASIGNACIONES POR COMISION DE SERVICIO</t>
  </si>
  <si>
    <t>2.3. 2  1. 1 99 - OTROS GASTOS</t>
  </si>
  <si>
    <t>2.3. 2  1. 2  1 - PASAJES Y GASTOS DE TRANSPORTE</t>
  </si>
  <si>
    <t>2.3. 2  1. 2  2 - VIATICOS Y ASIGNACIONES POR COMISION DE SERVICIO</t>
  </si>
  <si>
    <t>2.3. 2  1. 2 99 - OTROS GASTOS</t>
  </si>
  <si>
    <t>2.3. 2  2. 1  1 - SERVICIO DE SUMINISTRO DE ENERGIA ELECTRICA</t>
  </si>
  <si>
    <t>2.3. 2  2. 1  2 - SERVICIO DE AGUA Y DESAGUE</t>
  </si>
  <si>
    <t>2.3. 2  2. 1  3 - SERVICIO DE SUMINISTRO DE GAS</t>
  </si>
  <si>
    <t>2.3. 2  2. 2  1 - SERVICIO DE TELEFONIA MOVIL</t>
  </si>
  <si>
    <t>2.3. 2  2. 2  2 - SERVICIO DE TELEFONIA FIJA</t>
  </si>
  <si>
    <t>2.3. 2  2. 2  3 - SERVICIO DE INTERNET</t>
  </si>
  <si>
    <t>2.3. 2  2. 3  1 - CORREOS Y SERVICIOS DE MENSAJERIA</t>
  </si>
  <si>
    <t>2.3. 2  2. 4  1 - SERVICIO DE PUBLICIDAD</t>
  </si>
  <si>
    <t>2.3. 2  2. 4  2 - OTROS SERVICIOS DE PUBLICIDAD Y DIFUSION</t>
  </si>
  <si>
    <t>2.3. 2  2. 4  3 - SERVICIOS DE IMAGEN INSTITUCIONAL</t>
  </si>
  <si>
    <t>2.3. 2  2. 4  4 - SERVICIO DE IMPRESIONES, ENCUADERNACION Y EMPASTADO</t>
  </si>
  <si>
    <t>2.3. 2  3. 1  1 - SERVICIOS DE LIMPIEZA E HIGIENE</t>
  </si>
  <si>
    <t>2.3. 2  3. 1  2 - SERVICIOS DE SEGURIDAD Y VIGILANCIA</t>
  </si>
  <si>
    <t>2.3. 2  4. 1  1 - DE EDIFICACIONES, OFICINAS Y ESTRUCTURAS</t>
  </si>
  <si>
    <t>2.3. 2  4. 1  2 - DE CARRETERAS, CAMINOS Y PUENTES</t>
  </si>
  <si>
    <t>2.3. 2  4. 1  3 - DE VEHICULOS</t>
  </si>
  <si>
    <t>2.3. 2  4. 1  4 - DE MOBILIARIO Y SIMILARES</t>
  </si>
  <si>
    <t>2.3. 2  4. 1  5 - DE MAQUINARIAS Y EQUIPOS</t>
  </si>
  <si>
    <t>2.3. 2  4. 1 99 - DE OTROS BIENES Y ACTIVOS</t>
  </si>
  <si>
    <t>2.3. 2  5. 1  1 - DE EDIFICIOS Y ESTRUCTURAS</t>
  </si>
  <si>
    <t>2.3. 2  5. 1  2 - DE VEHICULOS</t>
  </si>
  <si>
    <t>2.3. 2  5. 1  3 - DE MOBILIARIO Y SIMILARES</t>
  </si>
  <si>
    <t>2.3. 2  5. 1  4 - DE MAQUINARIAS Y EQUIPOS</t>
  </si>
  <si>
    <t>2.3. 2  5. 1 99 - DE OTROS BIENES Y ACTIVOS</t>
  </si>
  <si>
    <t>2.3. 2  6. 1  1 - GASTOS LEGALES Y JUDICIALES</t>
  </si>
  <si>
    <t>2.3. 2  6. 1  2 - GASTOS NOTARIALES</t>
  </si>
  <si>
    <t>2.3. 2  6. 2  1 - CARGOS BANCARIOS</t>
  </si>
  <si>
    <t>2.3. 2  6. 2 99 - OTROS SERVICIOS FINANCIEROS</t>
  </si>
  <si>
    <t>2.3. 2  6. 3  1 - SEGURO DE VIDA</t>
  </si>
  <si>
    <t>2.3. 2  6. 3  2 - SEGURO DE VEHICULOS</t>
  </si>
  <si>
    <t>2.3. 2  6. 3  3 - SEGURO OBLIGATORIO ACCIDENTES DE TRANSITO (SOAT)</t>
  </si>
  <si>
    <t>2.3. 2  6. 4  1 - GASTOS POR PRESTACIONES DE SALUD</t>
  </si>
  <si>
    <t>2.3. 2  7. 1  1 - CONSULTORIAS</t>
  </si>
  <si>
    <t>2.3. 2  7. 1  2 - ASESORIAS</t>
  </si>
  <si>
    <t>2.3. 2  7. 1 99 - OTROS SERVICIOS SIMILARES</t>
  </si>
  <si>
    <t>2.3. 2  7. 2  1 - CONSULTORIAS</t>
  </si>
  <si>
    <t>2.3. 2  7. 2  2 - ASESORIAS</t>
  </si>
  <si>
    <t>2.3. 2  7. 2 99 - OTROS SERVICIOS SIMILARES</t>
  </si>
  <si>
    <t>2.3. 2  7. 2  7 - SERVICIOS COMPLEMENTARIOS DE SALUD</t>
  </si>
  <si>
    <t>2.3. 2  7. 3  1 - REALIZADO POR PERSONAS JURIDICAS</t>
  </si>
  <si>
    <t>2.3. 2  7. 3  2 - REALIZADO POR PERSONAS NATURALES</t>
  </si>
  <si>
    <t>2.3. 2  7. 4  2 - PROCESAMIENTOS DE DATOS</t>
  </si>
  <si>
    <t>2.3. 2  7. 4 99 - OTROS SERVICIOS DE INFORMATICA</t>
  </si>
  <si>
    <t>2.3. 2  7. 5  2 - PROPINAS PARA PRACTICANTES</t>
  </si>
  <si>
    <t>2.3. 2  7. 7  1 - SERVICIOS RELACIONADOS CON EL MEDIO AMBIENTE</t>
  </si>
  <si>
    <t>2.3. 2  7.10  1 - SEMINARIOS ,TALLERES Y SIMILARES ORGANIZADOS POR LA  INSTITUCION</t>
  </si>
  <si>
    <t>2.3. 2  7.10  2 - ATENCIONES OFICIALES Y CELEBRACIONES INSTITUCIONALES</t>
  </si>
  <si>
    <t>2.3. 2  7.10 99 - OTRAS ATENCIONES Y CELEBRACIONES</t>
  </si>
  <si>
    <t>2.3. 2  7.11  2 - TRANSPORTE Y TRASLADO DE CARGA, BIENES Y MATERIALES</t>
  </si>
  <si>
    <t>2.3. 2  7.11  3 - SERVICIOS RELACIONADOS CON FLORERIA, JARDINERIA Y OTRAS ACTIVIDADES SIMILARES</t>
  </si>
  <si>
    <t>2.3. 2  7.11 99 - SERVICIOS DIVERSOS</t>
  </si>
  <si>
    <t>2.3. 2  8. 1  1 - CONTRATO ADMINISTRATIVO DE SERVICIOS</t>
  </si>
  <si>
    <t>2.3. 2  8. 1  2 - CONTRIBUCIONES A ESSALUD DE C.A.S.</t>
  </si>
  <si>
    <t>Ejecutado</t>
  </si>
  <si>
    <t>Porcentaje (Ejecutado - PIM)</t>
  </si>
  <si>
    <t>ESPECIFICA</t>
  </si>
  <si>
    <t>% 
(Ejecutado - PIM)</t>
  </si>
  <si>
    <t>%</t>
  </si>
  <si>
    <t>% 
Ejecutado - PIM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</si>
  <si>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</si>
  <si>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</si>
  <si>
    <t>Distribución y ejecución presupuestal en la genérica 2.3, por toda fuente y categoría presupuestal, identificando la específica de gasto 2.32.7.11.2</t>
  </si>
  <si>
    <t>PRESUPUESTO CON PROGRAMA</t>
  </si>
  <si>
    <t>PRESUPUESTO SIN PROGRAMA</t>
  </si>
  <si>
    <t>449 GOBIERNO REGIONAL DEL DEPARTAMENTO DE ICA</t>
  </si>
  <si>
    <t>2.3 - BIENES Y SERVICIOS</t>
  </si>
  <si>
    <t xml:space="preserve">GENERICA 2.3  POR TODA FUENTE </t>
  </si>
  <si>
    <t>PIM 2016 como % de base</t>
  </si>
  <si>
    <t xml:space="preserve">Fuente: </t>
  </si>
  <si>
    <t>Fecha:  Miércoles, 27 de abril de 2016 17</t>
  </si>
  <si>
    <t xml:space="preserve">FUENTE: SIAF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</si>
</sst>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0%"/>
    <numFmt numFmtId="165" formatCode="0.0%"/>
  </numFmts>
  <fonts count="4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2"/>
      <color rgb="FFC00000"/>
      <name val="Calibri"/>
      <family val="2"/>
    </font>
    <font>
      <b/>
      <sz val="16"/>
      <color rgb="FF00000A"/>
      <name val="Calibri"/>
      <family val="2"/>
    </font>
    <font>
      <b/>
      <sz val="1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3" fillId="33" borderId="0" xfId="0" applyFont="1" applyFill="1" applyBorder="1" applyAlignment="1">
      <alignment vertical="center" wrapText="1"/>
    </xf>
    <xf numFmtId="3" fontId="43" fillId="33" borderId="0" xfId="0" applyNumberFormat="1" applyFont="1" applyFill="1" applyBorder="1" applyAlignment="1">
      <alignment vertical="center"/>
    </xf>
    <xf numFmtId="0" fontId="43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3" fillId="0" borderId="0" xfId="52" applyFont="1" applyFill="1" applyBorder="1" applyAlignment="1">
      <alignment/>
    </xf>
    <xf numFmtId="165" fontId="43" fillId="0" borderId="0" xfId="52" applyNumberFormat="1" applyFont="1" applyFill="1" applyBorder="1" applyAlignment="1">
      <alignment/>
    </xf>
    <xf numFmtId="9" fontId="2" fillId="0" borderId="0" xfId="52" applyFont="1" applyAlignment="1">
      <alignment/>
    </xf>
    <xf numFmtId="165" fontId="44" fillId="0" borderId="0" xfId="52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165" fontId="2" fillId="0" borderId="0" xfId="52" applyNumberFormat="1" applyFont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165" fontId="43" fillId="0" borderId="12" xfId="52" applyNumberFormat="1" applyFont="1" applyFill="1" applyBorder="1" applyAlignment="1">
      <alignment/>
    </xf>
    <xf numFmtId="0" fontId="43" fillId="0" borderId="13" xfId="0" applyFont="1" applyFill="1" applyBorder="1" applyAlignment="1">
      <alignment wrapText="1"/>
    </xf>
    <xf numFmtId="3" fontId="43" fillId="0" borderId="14" xfId="0" applyNumberFormat="1" applyFont="1" applyFill="1" applyBorder="1" applyAlignment="1">
      <alignment/>
    </xf>
    <xf numFmtId="0" fontId="43" fillId="0" borderId="11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3" fontId="43" fillId="0" borderId="14" xfId="0" applyNumberFormat="1" applyFont="1" applyFill="1" applyBorder="1" applyAlignment="1">
      <alignment vertical="center"/>
    </xf>
    <xf numFmtId="165" fontId="43" fillId="0" borderId="14" xfId="52" applyNumberFormat="1" applyFont="1" applyFill="1" applyBorder="1" applyAlignment="1">
      <alignment vertical="center"/>
    </xf>
    <xf numFmtId="9" fontId="43" fillId="0" borderId="15" xfId="52" applyFont="1" applyFill="1" applyBorder="1" applyAlignment="1">
      <alignment vertical="center"/>
    </xf>
    <xf numFmtId="165" fontId="43" fillId="0" borderId="10" xfId="52" applyNumberFormat="1" applyFont="1" applyFill="1" applyBorder="1" applyAlignment="1">
      <alignment vertical="center"/>
    </xf>
    <xf numFmtId="9" fontId="43" fillId="0" borderId="12" xfId="52" applyFont="1" applyFill="1" applyBorder="1" applyAlignment="1">
      <alignment vertical="center"/>
    </xf>
    <xf numFmtId="165" fontId="43" fillId="0" borderId="12" xfId="5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5" fontId="45" fillId="34" borderId="18" xfId="52" applyNumberFormat="1" applyFont="1" applyFill="1" applyBorder="1" applyAlignment="1">
      <alignment vertical="center"/>
    </xf>
    <xf numFmtId="3" fontId="4" fillId="34" borderId="19" xfId="0" applyNumberFormat="1" applyFont="1" applyFill="1" applyBorder="1" applyAlignment="1">
      <alignment vertical="center"/>
    </xf>
    <xf numFmtId="9" fontId="4" fillId="34" borderId="19" xfId="52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vertical="center"/>
    </xf>
    <xf numFmtId="165" fontId="44" fillId="33" borderId="10" xfId="52" applyNumberFormat="1" applyFont="1" applyFill="1" applyBorder="1" applyAlignment="1">
      <alignment vertical="center"/>
    </xf>
    <xf numFmtId="165" fontId="44" fillId="33" borderId="12" xfId="52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10" fontId="43" fillId="0" borderId="10" xfId="52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 horizontal="right" vertical="center"/>
    </xf>
    <xf numFmtId="10" fontId="43" fillId="33" borderId="10" xfId="52" applyNumberFormat="1" applyFont="1" applyFill="1" applyBorder="1" applyAlignment="1">
      <alignment horizontal="right" vertical="center"/>
    </xf>
    <xf numFmtId="3" fontId="43" fillId="0" borderId="20" xfId="0" applyNumberFormat="1" applyFont="1" applyFill="1" applyBorder="1" applyAlignment="1">
      <alignment/>
    </xf>
    <xf numFmtId="10" fontId="43" fillId="0" borderId="20" xfId="52" applyNumberFormat="1" applyFont="1" applyFill="1" applyBorder="1" applyAlignment="1">
      <alignment/>
    </xf>
    <xf numFmtId="10" fontId="43" fillId="0" borderId="14" xfId="52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165" fontId="45" fillId="35" borderId="21" xfId="52" applyNumberFormat="1" applyFont="1" applyFill="1" applyBorder="1" applyAlignment="1">
      <alignment horizontal="left" vertical="center"/>
    </xf>
    <xf numFmtId="3" fontId="2" fillId="35" borderId="22" xfId="0" applyNumberFormat="1" applyFont="1" applyFill="1" applyBorder="1" applyAlignment="1">
      <alignment horizontal="right" vertical="center"/>
    </xf>
    <xf numFmtId="165" fontId="2" fillId="35" borderId="22" xfId="52" applyNumberFormat="1" applyFont="1" applyFill="1" applyBorder="1" applyAlignment="1">
      <alignment horizontal="right" vertical="center"/>
    </xf>
    <xf numFmtId="165" fontId="44" fillId="35" borderId="23" xfId="5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65" fontId="43" fillId="0" borderId="15" xfId="52" applyNumberFormat="1" applyFont="1" applyFill="1" applyBorder="1" applyAlignment="1">
      <alignment/>
    </xf>
    <xf numFmtId="0" fontId="43" fillId="33" borderId="11" xfId="0" applyFont="1" applyFill="1" applyBorder="1" applyAlignment="1">
      <alignment horizontal="left" vertical="center" wrapText="1"/>
    </xf>
    <xf numFmtId="165" fontId="43" fillId="33" borderId="12" xfId="52" applyNumberFormat="1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wrapText="1"/>
    </xf>
    <xf numFmtId="165" fontId="43" fillId="0" borderId="25" xfId="52" applyNumberFormat="1" applyFont="1" applyFill="1" applyBorder="1" applyAlignment="1">
      <alignment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7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3" fillId="9" borderId="0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7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8:F106" comment="" totalsRowShown="0">
  <autoFilter ref="A8:F106"/>
  <tableColumns count="6">
    <tableColumn id="1" name="GENERICA 2.3  POR TODA FUENTE "/>
    <tableColumn id="2" name="PIA"/>
    <tableColumn id="3" name="PIM"/>
    <tableColumn id="4" name="PIM 2016 como % de base"/>
    <tableColumn id="5" name="Ejecutado"/>
    <tableColumn id="6" name="% _x000A_Ejecutado - PI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9"/>
  <sheetViews>
    <sheetView tabSelected="1" zoomScale="70" zoomScaleNormal="70" zoomScaleSheetLayoutView="100" zoomScalePageLayoutView="0" workbookViewId="0" topLeftCell="A1">
      <pane ySplit="8" topLeftCell="A91" activePane="bottomLeft" state="frozen"/>
      <selection pane="topLeft" activeCell="A1" sqref="A1"/>
      <selection pane="bottomLeft" activeCell="I20" sqref="I20"/>
    </sheetView>
  </sheetViews>
  <sheetFormatPr defaultColWidth="9.140625" defaultRowHeight="15"/>
  <cols>
    <col min="1" max="1" width="62.140625" style="4" customWidth="1"/>
    <col min="2" max="2" width="16.28125" style="0" customWidth="1"/>
    <col min="3" max="3" width="16.8515625" style="0" customWidth="1"/>
    <col min="4" max="4" width="19.421875" style="0" customWidth="1"/>
    <col min="5" max="5" width="16.00390625" style="0" customWidth="1"/>
    <col min="6" max="6" width="20.28125" style="0" customWidth="1"/>
  </cols>
  <sheetData>
    <row r="2" spans="1:256" s="10" customFormat="1" ht="29.25" customHeight="1">
      <c r="A2" s="84" t="s">
        <v>114</v>
      </c>
      <c r="B2" s="84"/>
      <c r="C2" s="84"/>
      <c r="D2" s="84"/>
      <c r="E2" s="84"/>
      <c r="F2" s="84"/>
      <c r="G2" s="44"/>
      <c r="H2" s="44"/>
      <c r="I2" s="44"/>
      <c r="J2" s="44"/>
      <c r="K2" s="82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2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2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2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2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2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2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2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2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2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2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2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2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2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2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2"/>
      <c r="IR2" s="83"/>
      <c r="IS2" s="83"/>
      <c r="IT2" s="83"/>
      <c r="IU2" s="83"/>
      <c r="IV2" s="83"/>
    </row>
    <row r="3" spans="1:256" s="10" customFormat="1" ht="18.75">
      <c r="A3" s="58"/>
      <c r="B3" s="58"/>
      <c r="C3" s="58"/>
      <c r="D3" s="58"/>
      <c r="E3" s="58"/>
      <c r="F3" s="58"/>
      <c r="G3" s="42"/>
      <c r="H3" s="42"/>
      <c r="I3" s="42"/>
      <c r="J3" s="42"/>
      <c r="K3" s="41"/>
      <c r="L3" s="42"/>
      <c r="M3" s="4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1"/>
      <c r="AB3" s="42"/>
      <c r="AC3" s="43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1"/>
      <c r="AR3" s="42"/>
      <c r="AS3" s="43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1"/>
      <c r="BH3" s="42"/>
      <c r="BI3" s="43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1"/>
      <c r="BX3" s="42"/>
      <c r="BY3" s="43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1"/>
      <c r="CN3" s="42"/>
      <c r="CO3" s="43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1"/>
      <c r="DD3" s="42"/>
      <c r="DE3" s="43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1"/>
      <c r="DT3" s="42"/>
      <c r="DU3" s="43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1"/>
      <c r="EJ3" s="42"/>
      <c r="EK3" s="43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/>
      <c r="EZ3" s="42"/>
      <c r="FA3" s="43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1"/>
      <c r="FP3" s="42"/>
      <c r="FQ3" s="43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1"/>
      <c r="GF3" s="42"/>
      <c r="GG3" s="43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1"/>
      <c r="GV3" s="42"/>
      <c r="GW3" s="43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1"/>
      <c r="HL3" s="42"/>
      <c r="HM3" s="43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1"/>
      <c r="IB3" s="42"/>
      <c r="IC3" s="43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1"/>
      <c r="IR3" s="42"/>
      <c r="IS3" s="43"/>
      <c r="IT3" s="42"/>
      <c r="IU3" s="42"/>
      <c r="IV3" s="42"/>
    </row>
    <row r="4" spans="1:256" s="10" customFormat="1" ht="28.5" customHeight="1">
      <c r="A4" s="81" t="s">
        <v>116</v>
      </c>
      <c r="B4" s="81"/>
      <c r="C4" s="81"/>
      <c r="D4" s="81"/>
      <c r="E4" s="81"/>
      <c r="F4" s="81"/>
      <c r="G4" s="44"/>
      <c r="H4" s="44"/>
      <c r="I4" s="44"/>
      <c r="J4" s="44"/>
      <c r="K4" s="82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2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2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2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2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2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2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2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2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2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2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2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2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2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2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2"/>
      <c r="IR4" s="83"/>
      <c r="IS4" s="83"/>
      <c r="IT4" s="83"/>
      <c r="IU4" s="83"/>
      <c r="IV4" s="83"/>
    </row>
    <row r="5" spans="1:6" ht="15" customHeight="1">
      <c r="A5" s="8"/>
      <c r="B5" s="32"/>
      <c r="C5" s="32"/>
      <c r="D5" s="32"/>
      <c r="E5" s="32"/>
      <c r="F5" s="32"/>
    </row>
    <row r="6" spans="1:6" ht="22.5" customHeight="1">
      <c r="A6" s="79" t="s">
        <v>119</v>
      </c>
      <c r="B6" s="79"/>
      <c r="C6" s="79"/>
      <c r="D6" s="79"/>
      <c r="E6" s="79"/>
      <c r="F6" s="79"/>
    </row>
    <row r="7" spans="1:6" ht="28.5" customHeight="1" thickBot="1">
      <c r="A7" s="80" t="s">
        <v>117</v>
      </c>
      <c r="B7" s="80"/>
      <c r="C7" s="80"/>
      <c r="D7" s="80"/>
      <c r="E7" s="80"/>
      <c r="F7" s="80"/>
    </row>
    <row r="8" spans="1:6" s="70" customFormat="1" ht="30" customHeight="1" thickBot="1" thickTop="1">
      <c r="A8" s="76" t="s">
        <v>121</v>
      </c>
      <c r="B8" s="77" t="s">
        <v>7</v>
      </c>
      <c r="C8" s="77" t="s">
        <v>8</v>
      </c>
      <c r="D8" s="77" t="s">
        <v>122</v>
      </c>
      <c r="E8" s="77" t="s">
        <v>108</v>
      </c>
      <c r="F8" s="78" t="s">
        <v>113</v>
      </c>
    </row>
    <row r="9" spans="1:6" ht="16.5" customHeight="1" thickTop="1">
      <c r="A9" s="27" t="s">
        <v>9</v>
      </c>
      <c r="B9" s="28">
        <v>343278</v>
      </c>
      <c r="C9" s="28">
        <v>443692</v>
      </c>
      <c r="D9" s="64">
        <f>SUM(C9/$C$107)</f>
        <v>0.016624564332641163</v>
      </c>
      <c r="E9" s="28">
        <v>99064</v>
      </c>
      <c r="F9" s="71">
        <f>E9/C9</f>
        <v>0.22327199949514528</v>
      </c>
    </row>
    <row r="10" spans="1:6" ht="16.5" customHeight="1">
      <c r="A10" s="25" t="s">
        <v>10</v>
      </c>
      <c r="B10" s="24">
        <v>410312</v>
      </c>
      <c r="C10" s="24">
        <v>446684</v>
      </c>
      <c r="D10" s="59">
        <f aca="true" t="shared" si="0" ref="D10:D73">SUM(C10/$C$107)</f>
        <v>0.016736670695801332</v>
      </c>
      <c r="E10" s="24">
        <v>36910</v>
      </c>
      <c r="F10" s="26">
        <f aca="true" t="shared" si="1" ref="F10:F73">E10/C10</f>
        <v>0.08263112177736387</v>
      </c>
    </row>
    <row r="11" spans="1:6" ht="16.5" customHeight="1">
      <c r="A11" s="25" t="s">
        <v>11</v>
      </c>
      <c r="B11" s="24">
        <v>62224</v>
      </c>
      <c r="C11" s="24">
        <v>60724</v>
      </c>
      <c r="D11" s="59">
        <f t="shared" si="0"/>
        <v>0.0022752495977734597</v>
      </c>
      <c r="E11" s="24">
        <v>0</v>
      </c>
      <c r="F11" s="26">
        <f t="shared" si="1"/>
        <v>0</v>
      </c>
    </row>
    <row r="12" spans="1:6" ht="16.5" customHeight="1">
      <c r="A12" s="25" t="s">
        <v>12</v>
      </c>
      <c r="B12" s="24">
        <v>31400</v>
      </c>
      <c r="C12" s="24">
        <v>32060</v>
      </c>
      <c r="D12" s="59">
        <f t="shared" si="0"/>
        <v>0.0012012466587282972</v>
      </c>
      <c r="E12" s="24">
        <v>0</v>
      </c>
      <c r="F12" s="26">
        <f t="shared" si="1"/>
        <v>0</v>
      </c>
    </row>
    <row r="13" spans="1:6" ht="16.5" customHeight="1">
      <c r="A13" s="25" t="s">
        <v>13</v>
      </c>
      <c r="B13" s="24">
        <v>199983</v>
      </c>
      <c r="C13" s="24">
        <v>229328</v>
      </c>
      <c r="D13" s="59">
        <f t="shared" si="0"/>
        <v>0.008592623011629536</v>
      </c>
      <c r="E13" s="24">
        <v>28439</v>
      </c>
      <c r="F13" s="26">
        <f t="shared" si="1"/>
        <v>0.12401015139886974</v>
      </c>
    </row>
    <row r="14" spans="1:6" ht="16.5" customHeight="1">
      <c r="A14" s="25" t="s">
        <v>14</v>
      </c>
      <c r="B14" s="24">
        <v>65</v>
      </c>
      <c r="C14" s="24">
        <v>99</v>
      </c>
      <c r="D14" s="59">
        <f t="shared" si="0"/>
        <v>3.709401722211523E-06</v>
      </c>
      <c r="E14" s="24">
        <v>34</v>
      </c>
      <c r="F14" s="26">
        <f t="shared" si="1"/>
        <v>0.3434343434343434</v>
      </c>
    </row>
    <row r="15" spans="1:6" ht="16.5" customHeight="1">
      <c r="A15" s="25" t="s">
        <v>15</v>
      </c>
      <c r="B15" s="24">
        <v>2302</v>
      </c>
      <c r="C15" s="24">
        <v>302</v>
      </c>
      <c r="D15" s="59">
        <f t="shared" si="0"/>
        <v>1.1315548687958383E-05</v>
      </c>
      <c r="E15" s="24">
        <v>0</v>
      </c>
      <c r="F15" s="26">
        <f t="shared" si="1"/>
        <v>0</v>
      </c>
    </row>
    <row r="16" spans="1:6" ht="16.5" customHeight="1">
      <c r="A16" s="25" t="s">
        <v>16</v>
      </c>
      <c r="B16" s="24">
        <v>12820</v>
      </c>
      <c r="C16" s="24">
        <v>26545</v>
      </c>
      <c r="D16" s="59">
        <f t="shared" si="0"/>
        <v>0.00099460675470813</v>
      </c>
      <c r="E16" s="24">
        <v>701</v>
      </c>
      <c r="F16" s="26">
        <f t="shared" si="1"/>
        <v>0.02640798643812394</v>
      </c>
    </row>
    <row r="17" spans="1:6" ht="31.5" customHeight="1">
      <c r="A17" s="25" t="s">
        <v>17</v>
      </c>
      <c r="B17" s="24">
        <v>771341</v>
      </c>
      <c r="C17" s="24">
        <v>826718</v>
      </c>
      <c r="D17" s="59">
        <f t="shared" si="0"/>
        <v>0.03097605225235622</v>
      </c>
      <c r="E17" s="24">
        <v>88505</v>
      </c>
      <c r="F17" s="26">
        <f t="shared" si="1"/>
        <v>0.10705585217692128</v>
      </c>
    </row>
    <row r="18" spans="1:6" ht="16.5" customHeight="1">
      <c r="A18" s="25" t="s">
        <v>18</v>
      </c>
      <c r="B18" s="24">
        <v>0</v>
      </c>
      <c r="C18" s="24">
        <v>0</v>
      </c>
      <c r="D18" s="59">
        <f t="shared" si="0"/>
        <v>0</v>
      </c>
      <c r="E18" s="24">
        <v>0</v>
      </c>
      <c r="F18" s="26">
        <v>0</v>
      </c>
    </row>
    <row r="19" spans="1:6" ht="16.5" customHeight="1">
      <c r="A19" s="25" t="s">
        <v>20</v>
      </c>
      <c r="B19" s="24">
        <v>500689</v>
      </c>
      <c r="C19" s="24">
        <v>489764</v>
      </c>
      <c r="D19" s="59">
        <f t="shared" si="0"/>
        <v>0.018350822475527315</v>
      </c>
      <c r="E19" s="24">
        <v>26126</v>
      </c>
      <c r="F19" s="26">
        <f t="shared" si="1"/>
        <v>0.053344059587883144</v>
      </c>
    </row>
    <row r="20" spans="1:6" ht="16.5" customHeight="1">
      <c r="A20" s="25" t="s">
        <v>21</v>
      </c>
      <c r="B20" s="24">
        <v>42404</v>
      </c>
      <c r="C20" s="24">
        <v>47180</v>
      </c>
      <c r="D20" s="59">
        <f t="shared" si="0"/>
        <v>0.0017677734672115115</v>
      </c>
      <c r="E20" s="24">
        <v>0</v>
      </c>
      <c r="F20" s="26">
        <f t="shared" si="1"/>
        <v>0</v>
      </c>
    </row>
    <row r="21" spans="1:6" ht="16.5" customHeight="1">
      <c r="A21" s="25" t="s">
        <v>22</v>
      </c>
      <c r="B21" s="24">
        <v>9085</v>
      </c>
      <c r="C21" s="24">
        <v>9585</v>
      </c>
      <c r="D21" s="59">
        <f t="shared" si="0"/>
        <v>0.00035913753037775196</v>
      </c>
      <c r="E21" s="24">
        <v>179</v>
      </c>
      <c r="F21" s="26">
        <f t="shared" si="1"/>
        <v>0.018675013041210223</v>
      </c>
    </row>
    <row r="22" spans="1:6" ht="16.5" customHeight="1">
      <c r="A22" s="25" t="s">
        <v>23</v>
      </c>
      <c r="B22" s="24">
        <v>0</v>
      </c>
      <c r="C22" s="24">
        <v>1000</v>
      </c>
      <c r="D22" s="59">
        <f t="shared" si="0"/>
        <v>3.7468704264762855E-05</v>
      </c>
      <c r="E22" s="24">
        <v>0</v>
      </c>
      <c r="F22" s="26">
        <f t="shared" si="1"/>
        <v>0</v>
      </c>
    </row>
    <row r="23" spans="1:6" ht="16.5" customHeight="1">
      <c r="A23" s="25" t="s">
        <v>24</v>
      </c>
      <c r="B23" s="24">
        <v>5000</v>
      </c>
      <c r="C23" s="24">
        <v>5000</v>
      </c>
      <c r="D23" s="59">
        <f t="shared" si="0"/>
        <v>0.00018734352132381428</v>
      </c>
      <c r="E23" s="24">
        <v>0</v>
      </c>
      <c r="F23" s="26">
        <f t="shared" si="1"/>
        <v>0</v>
      </c>
    </row>
    <row r="24" spans="1:6" ht="16.5" customHeight="1">
      <c r="A24" s="25" t="s">
        <v>25</v>
      </c>
      <c r="B24" s="24">
        <v>0</v>
      </c>
      <c r="C24" s="24">
        <v>0</v>
      </c>
      <c r="D24" s="59">
        <f t="shared" si="0"/>
        <v>0</v>
      </c>
      <c r="E24" s="24">
        <v>0</v>
      </c>
      <c r="F24" s="26">
        <v>0</v>
      </c>
    </row>
    <row r="25" spans="1:6" ht="16.5" customHeight="1">
      <c r="A25" s="25" t="s">
        <v>26</v>
      </c>
      <c r="B25" s="24">
        <v>0</v>
      </c>
      <c r="C25" s="24">
        <v>0</v>
      </c>
      <c r="D25" s="59">
        <f t="shared" si="0"/>
        <v>0</v>
      </c>
      <c r="E25" s="24">
        <v>0</v>
      </c>
      <c r="F25" s="26">
        <v>0</v>
      </c>
    </row>
    <row r="26" spans="1:6" ht="16.5" customHeight="1">
      <c r="A26" s="25" t="s">
        <v>27</v>
      </c>
      <c r="B26" s="24">
        <v>18130</v>
      </c>
      <c r="C26" s="24">
        <v>18130</v>
      </c>
      <c r="D26" s="59">
        <f t="shared" si="0"/>
        <v>0.0006793076083201506</v>
      </c>
      <c r="E26" s="24">
        <v>0</v>
      </c>
      <c r="F26" s="26">
        <f t="shared" si="1"/>
        <v>0</v>
      </c>
    </row>
    <row r="27" spans="1:6" ht="16.5" customHeight="1">
      <c r="A27" s="25" t="s">
        <v>28</v>
      </c>
      <c r="B27" s="24">
        <v>890</v>
      </c>
      <c r="C27" s="24">
        <v>890</v>
      </c>
      <c r="D27" s="59">
        <f t="shared" si="0"/>
        <v>3.334714679563894E-05</v>
      </c>
      <c r="E27" s="24">
        <v>0</v>
      </c>
      <c r="F27" s="26">
        <f t="shared" si="1"/>
        <v>0</v>
      </c>
    </row>
    <row r="28" spans="1:6" ht="16.5" customHeight="1">
      <c r="A28" s="25" t="s">
        <v>29</v>
      </c>
      <c r="B28" s="24">
        <v>100127</v>
      </c>
      <c r="C28" s="24">
        <v>108252</v>
      </c>
      <c r="D28" s="59">
        <f t="shared" si="0"/>
        <v>0.004056062174069109</v>
      </c>
      <c r="E28" s="24">
        <v>0</v>
      </c>
      <c r="F28" s="26">
        <f t="shared" si="1"/>
        <v>0</v>
      </c>
    </row>
    <row r="29" spans="1:6" ht="16.5" customHeight="1">
      <c r="A29" s="25" t="s">
        <v>30</v>
      </c>
      <c r="B29" s="24">
        <v>5800</v>
      </c>
      <c r="C29" s="24">
        <v>0</v>
      </c>
      <c r="D29" s="59">
        <f t="shared" si="0"/>
        <v>0</v>
      </c>
      <c r="E29" s="24">
        <v>0</v>
      </c>
      <c r="F29" s="26">
        <v>0</v>
      </c>
    </row>
    <row r="30" spans="1:6" ht="16.5" customHeight="1">
      <c r="A30" s="25" t="s">
        <v>31</v>
      </c>
      <c r="B30" s="24">
        <v>990154</v>
      </c>
      <c r="C30" s="24">
        <v>3000015</v>
      </c>
      <c r="D30" s="59">
        <f t="shared" si="0"/>
        <v>0.11240667482485255</v>
      </c>
      <c r="E30" s="24">
        <v>463870</v>
      </c>
      <c r="F30" s="26">
        <f t="shared" si="1"/>
        <v>0.15462256022053222</v>
      </c>
    </row>
    <row r="31" spans="1:6" ht="16.5" customHeight="1">
      <c r="A31" s="25" t="s">
        <v>32</v>
      </c>
      <c r="B31" s="24">
        <v>22064</v>
      </c>
      <c r="C31" s="24">
        <v>823064</v>
      </c>
      <c r="D31" s="59">
        <f t="shared" si="0"/>
        <v>0.030839141606972775</v>
      </c>
      <c r="E31" s="24">
        <v>465416</v>
      </c>
      <c r="F31" s="26">
        <f t="shared" si="1"/>
        <v>0.5654675699581078</v>
      </c>
    </row>
    <row r="32" spans="1:6" ht="16.5" customHeight="1">
      <c r="A32" s="25" t="s">
        <v>33</v>
      </c>
      <c r="B32" s="24">
        <v>3002970</v>
      </c>
      <c r="C32" s="24">
        <v>5862129</v>
      </c>
      <c r="D32" s="59">
        <f t="shared" si="0"/>
        <v>0.21964637786289</v>
      </c>
      <c r="E32" s="24">
        <v>441046</v>
      </c>
      <c r="F32" s="26">
        <f t="shared" si="1"/>
        <v>0.07523648831337557</v>
      </c>
    </row>
    <row r="33" spans="1:6" ht="16.5" customHeight="1">
      <c r="A33" s="25" t="s">
        <v>34</v>
      </c>
      <c r="B33" s="24">
        <v>25893</v>
      </c>
      <c r="C33" s="24">
        <v>7893</v>
      </c>
      <c r="D33" s="59">
        <f t="shared" si="0"/>
        <v>0.0002957404827617732</v>
      </c>
      <c r="E33" s="24">
        <v>0</v>
      </c>
      <c r="F33" s="26">
        <f t="shared" si="1"/>
        <v>0</v>
      </c>
    </row>
    <row r="34" spans="1:6" ht="28.5" customHeight="1">
      <c r="A34" s="25" t="s">
        <v>35</v>
      </c>
      <c r="B34" s="24">
        <v>91534</v>
      </c>
      <c r="C34" s="24">
        <v>66952</v>
      </c>
      <c r="D34" s="59">
        <f t="shared" si="0"/>
        <v>0.002508604687934403</v>
      </c>
      <c r="E34" s="24">
        <v>0</v>
      </c>
      <c r="F34" s="26">
        <f t="shared" si="1"/>
        <v>0</v>
      </c>
    </row>
    <row r="35" spans="1:6" ht="16.5" customHeight="1">
      <c r="A35" s="25" t="s">
        <v>36</v>
      </c>
      <c r="B35" s="24">
        <v>4765</v>
      </c>
      <c r="C35" s="24">
        <v>4765</v>
      </c>
      <c r="D35" s="59">
        <f t="shared" si="0"/>
        <v>0.000178538375821595</v>
      </c>
      <c r="E35" s="24">
        <v>0</v>
      </c>
      <c r="F35" s="26">
        <f t="shared" si="1"/>
        <v>0</v>
      </c>
    </row>
    <row r="36" spans="1:6" ht="16.5" customHeight="1">
      <c r="A36" s="25" t="s">
        <v>37</v>
      </c>
      <c r="B36" s="24">
        <v>13600</v>
      </c>
      <c r="C36" s="24">
        <v>13600</v>
      </c>
      <c r="D36" s="59">
        <f t="shared" si="0"/>
        <v>0.0005095743780007748</v>
      </c>
      <c r="E36" s="24">
        <v>0</v>
      </c>
      <c r="F36" s="26">
        <f t="shared" si="1"/>
        <v>0</v>
      </c>
    </row>
    <row r="37" spans="1:6" ht="28.5" customHeight="1">
      <c r="A37" s="25" t="s">
        <v>38</v>
      </c>
      <c r="B37" s="24">
        <v>5793</v>
      </c>
      <c r="C37" s="24">
        <v>5793</v>
      </c>
      <c r="D37" s="59">
        <f t="shared" si="0"/>
        <v>0.00021705620380577123</v>
      </c>
      <c r="E37" s="24">
        <v>0</v>
      </c>
      <c r="F37" s="26">
        <f t="shared" si="1"/>
        <v>0</v>
      </c>
    </row>
    <row r="38" spans="1:6" ht="16.5" customHeight="1">
      <c r="A38" s="25" t="s">
        <v>39</v>
      </c>
      <c r="B38" s="24">
        <v>1600</v>
      </c>
      <c r="C38" s="24">
        <v>0</v>
      </c>
      <c r="D38" s="59">
        <f t="shared" si="0"/>
        <v>0</v>
      </c>
      <c r="E38" s="24">
        <v>0</v>
      </c>
      <c r="F38" s="26">
        <v>0</v>
      </c>
    </row>
    <row r="39" spans="1:6" ht="16.5" customHeight="1">
      <c r="A39" s="25" t="s">
        <v>40</v>
      </c>
      <c r="B39" s="24">
        <v>0</v>
      </c>
      <c r="C39" s="24">
        <v>0</v>
      </c>
      <c r="D39" s="59">
        <f t="shared" si="0"/>
        <v>0</v>
      </c>
      <c r="E39" s="24">
        <v>0</v>
      </c>
      <c r="F39" s="26">
        <v>0</v>
      </c>
    </row>
    <row r="40" spans="1:6" ht="16.5" customHeight="1">
      <c r="A40" s="25" t="s">
        <v>41</v>
      </c>
      <c r="B40" s="24">
        <v>0</v>
      </c>
      <c r="C40" s="24">
        <v>0</v>
      </c>
      <c r="D40" s="59">
        <f t="shared" si="0"/>
        <v>0</v>
      </c>
      <c r="E40" s="24">
        <v>0</v>
      </c>
      <c r="F40" s="26">
        <v>0</v>
      </c>
    </row>
    <row r="41" spans="1:6" ht="16.5" customHeight="1">
      <c r="A41" s="25" t="s">
        <v>42</v>
      </c>
      <c r="B41" s="24">
        <v>1300</v>
      </c>
      <c r="C41" s="24">
        <v>1300</v>
      </c>
      <c r="D41" s="59">
        <f t="shared" si="0"/>
        <v>4.870931554419171E-05</v>
      </c>
      <c r="E41" s="24">
        <v>0</v>
      </c>
      <c r="F41" s="26">
        <f t="shared" si="1"/>
        <v>0</v>
      </c>
    </row>
    <row r="42" spans="1:6" ht="16.5" customHeight="1">
      <c r="A42" s="25" t="s">
        <v>43</v>
      </c>
      <c r="B42" s="24">
        <v>0</v>
      </c>
      <c r="C42" s="24">
        <v>0</v>
      </c>
      <c r="D42" s="59">
        <f t="shared" si="0"/>
        <v>0</v>
      </c>
      <c r="E42" s="24">
        <v>0</v>
      </c>
      <c r="F42" s="26">
        <v>0</v>
      </c>
    </row>
    <row r="43" spans="1:6" ht="16.5" customHeight="1">
      <c r="A43" s="25" t="s">
        <v>44</v>
      </c>
      <c r="B43" s="24">
        <v>0</v>
      </c>
      <c r="C43" s="24">
        <v>0</v>
      </c>
      <c r="D43" s="59">
        <f t="shared" si="0"/>
        <v>0</v>
      </c>
      <c r="E43" s="24">
        <v>0</v>
      </c>
      <c r="F43" s="26">
        <v>0</v>
      </c>
    </row>
    <row r="44" spans="1:6" ht="16.5" customHeight="1">
      <c r="A44" s="25" t="s">
        <v>45</v>
      </c>
      <c r="B44" s="24">
        <v>0</v>
      </c>
      <c r="C44" s="24">
        <v>0</v>
      </c>
      <c r="D44" s="59">
        <f t="shared" si="0"/>
        <v>0</v>
      </c>
      <c r="E44" s="24">
        <v>0</v>
      </c>
      <c r="F44" s="26">
        <v>0</v>
      </c>
    </row>
    <row r="45" spans="1:6" ht="16.5" customHeight="1">
      <c r="A45" s="25" t="s">
        <v>46</v>
      </c>
      <c r="B45" s="24">
        <v>4760</v>
      </c>
      <c r="C45" s="24">
        <v>4760</v>
      </c>
      <c r="D45" s="59">
        <f t="shared" si="0"/>
        <v>0.0001783510323002712</v>
      </c>
      <c r="E45" s="24">
        <v>0</v>
      </c>
      <c r="F45" s="26">
        <f t="shared" si="1"/>
        <v>0</v>
      </c>
    </row>
    <row r="46" spans="1:6" ht="16.5" customHeight="1">
      <c r="A46" s="25" t="s">
        <v>47</v>
      </c>
      <c r="B46" s="24">
        <v>5500</v>
      </c>
      <c r="C46" s="24">
        <v>5910</v>
      </c>
      <c r="D46" s="59">
        <f t="shared" si="0"/>
        <v>0.00022144004220474848</v>
      </c>
      <c r="E46" s="24">
        <v>0</v>
      </c>
      <c r="F46" s="26">
        <f t="shared" si="1"/>
        <v>0</v>
      </c>
    </row>
    <row r="47" spans="1:6" ht="30" customHeight="1">
      <c r="A47" s="25" t="s">
        <v>48</v>
      </c>
      <c r="B47" s="24">
        <v>583559</v>
      </c>
      <c r="C47" s="24">
        <v>800085</v>
      </c>
      <c r="D47" s="59">
        <f t="shared" si="0"/>
        <v>0.02997814825167279</v>
      </c>
      <c r="E47" s="24">
        <v>60120</v>
      </c>
      <c r="F47" s="26">
        <f t="shared" si="1"/>
        <v>0.07514201616078292</v>
      </c>
    </row>
    <row r="48" spans="1:6" ht="16.5" customHeight="1">
      <c r="A48" s="25" t="s">
        <v>49</v>
      </c>
      <c r="B48" s="24">
        <v>209697</v>
      </c>
      <c r="C48" s="24">
        <v>221455</v>
      </c>
      <c r="D48" s="59">
        <f t="shared" si="0"/>
        <v>0.00829763190295306</v>
      </c>
      <c r="E48" s="24">
        <v>8588</v>
      </c>
      <c r="F48" s="26">
        <f t="shared" si="1"/>
        <v>0.03877988756180714</v>
      </c>
    </row>
    <row r="49" spans="1:6" ht="16.5" customHeight="1">
      <c r="A49" s="25" t="s">
        <v>50</v>
      </c>
      <c r="B49" s="24">
        <v>1500</v>
      </c>
      <c r="C49" s="24">
        <v>1500</v>
      </c>
      <c r="D49" s="59">
        <f t="shared" si="0"/>
        <v>5.620305639714428E-05</v>
      </c>
      <c r="E49" s="24">
        <v>0</v>
      </c>
      <c r="F49" s="26">
        <f t="shared" si="1"/>
        <v>0</v>
      </c>
    </row>
    <row r="50" spans="1:6" ht="16.5" customHeight="1">
      <c r="A50" s="25" t="s">
        <v>51</v>
      </c>
      <c r="B50" s="24">
        <v>3600</v>
      </c>
      <c r="C50" s="24">
        <v>2000</v>
      </c>
      <c r="D50" s="59">
        <f t="shared" si="0"/>
        <v>7.493740852952571E-05</v>
      </c>
      <c r="E50" s="24">
        <v>0</v>
      </c>
      <c r="F50" s="26">
        <f t="shared" si="1"/>
        <v>0</v>
      </c>
    </row>
    <row r="51" spans="1:6" ht="16.5" customHeight="1">
      <c r="A51" s="25" t="s">
        <v>52</v>
      </c>
      <c r="B51" s="24">
        <v>97043</v>
      </c>
      <c r="C51" s="24">
        <v>103298</v>
      </c>
      <c r="D51" s="59">
        <f t="shared" si="0"/>
        <v>0.0038704422131414736</v>
      </c>
      <c r="E51" s="24">
        <v>5998</v>
      </c>
      <c r="F51" s="26">
        <f t="shared" si="1"/>
        <v>0.05806501577958915</v>
      </c>
    </row>
    <row r="52" spans="1:6" ht="28.5" customHeight="1">
      <c r="A52" s="25" t="s">
        <v>53</v>
      </c>
      <c r="B52" s="24">
        <v>630165</v>
      </c>
      <c r="C52" s="24">
        <v>709575</v>
      </c>
      <c r="D52" s="59">
        <f t="shared" si="0"/>
        <v>0.026586855828669105</v>
      </c>
      <c r="E52" s="24">
        <v>88205</v>
      </c>
      <c r="F52" s="26">
        <f t="shared" si="1"/>
        <v>0.12430680336821337</v>
      </c>
    </row>
    <row r="53" spans="1:6" ht="16.5" customHeight="1">
      <c r="A53" s="25" t="s">
        <v>54</v>
      </c>
      <c r="B53" s="24">
        <v>418757</v>
      </c>
      <c r="C53" s="24">
        <v>639436</v>
      </c>
      <c r="D53" s="59">
        <f t="shared" si="0"/>
        <v>0.023958838380242903</v>
      </c>
      <c r="E53" s="24">
        <v>20436</v>
      </c>
      <c r="F53" s="26">
        <f t="shared" si="1"/>
        <v>0.03195941423379353</v>
      </c>
    </row>
    <row r="54" spans="1:6" ht="16.5" customHeight="1">
      <c r="A54" s="25" t="s">
        <v>55</v>
      </c>
      <c r="B54" s="24">
        <v>104146</v>
      </c>
      <c r="C54" s="24">
        <v>104146</v>
      </c>
      <c r="D54" s="59">
        <f t="shared" si="0"/>
        <v>0.0039022156743579923</v>
      </c>
      <c r="E54" s="24">
        <v>32128</v>
      </c>
      <c r="F54" s="26">
        <f t="shared" si="1"/>
        <v>0.3084900044168763</v>
      </c>
    </row>
    <row r="55" spans="1:6" ht="16.5" customHeight="1">
      <c r="A55" s="25" t="s">
        <v>56</v>
      </c>
      <c r="B55" s="24">
        <v>53247</v>
      </c>
      <c r="C55" s="24">
        <v>53247</v>
      </c>
      <c r="D55" s="59">
        <f t="shared" si="0"/>
        <v>0.001995096095985828</v>
      </c>
      <c r="E55" s="24">
        <v>0</v>
      </c>
      <c r="F55" s="26">
        <f t="shared" si="1"/>
        <v>0</v>
      </c>
    </row>
    <row r="56" spans="1:6" ht="16.5" customHeight="1">
      <c r="A56" s="25" t="s">
        <v>57</v>
      </c>
      <c r="B56" s="24">
        <v>0</v>
      </c>
      <c r="C56" s="24">
        <v>0</v>
      </c>
      <c r="D56" s="59">
        <f t="shared" si="0"/>
        <v>0</v>
      </c>
      <c r="E56" s="24">
        <v>0</v>
      </c>
      <c r="F56" s="26">
        <v>0</v>
      </c>
    </row>
    <row r="57" spans="1:6" ht="16.5" customHeight="1">
      <c r="A57" s="25" t="s">
        <v>58</v>
      </c>
      <c r="B57" s="24">
        <v>21685</v>
      </c>
      <c r="C57" s="24">
        <v>21085</v>
      </c>
      <c r="D57" s="59">
        <f t="shared" si="0"/>
        <v>0.0007900276294225248</v>
      </c>
      <c r="E57" s="24">
        <v>4729</v>
      </c>
      <c r="F57" s="26">
        <f t="shared" si="1"/>
        <v>0.2242826654019445</v>
      </c>
    </row>
    <row r="58" spans="1:6" ht="16.5" customHeight="1">
      <c r="A58" s="25" t="s">
        <v>59</v>
      </c>
      <c r="B58" s="24">
        <v>30718</v>
      </c>
      <c r="C58" s="24">
        <v>31318</v>
      </c>
      <c r="D58" s="59">
        <f t="shared" si="0"/>
        <v>0.0011734448801638431</v>
      </c>
      <c r="E58" s="24">
        <v>6726</v>
      </c>
      <c r="F58" s="26">
        <f t="shared" si="1"/>
        <v>0.21476467207356792</v>
      </c>
    </row>
    <row r="59" spans="1:6" ht="16.5" customHeight="1">
      <c r="A59" s="25" t="s">
        <v>60</v>
      </c>
      <c r="B59" s="24">
        <v>4500</v>
      </c>
      <c r="C59" s="24">
        <v>4550</v>
      </c>
      <c r="D59" s="59">
        <f t="shared" si="0"/>
        <v>0.000170482604404671</v>
      </c>
      <c r="E59" s="24">
        <v>50</v>
      </c>
      <c r="F59" s="26">
        <f t="shared" si="1"/>
        <v>0.01098901098901099</v>
      </c>
    </row>
    <row r="60" spans="1:6" ht="16.5" customHeight="1">
      <c r="A60" s="25" t="s">
        <v>61</v>
      </c>
      <c r="B60" s="24">
        <v>9140</v>
      </c>
      <c r="C60" s="24">
        <v>12155</v>
      </c>
      <c r="D60" s="59">
        <f t="shared" si="0"/>
        <v>0.00045543210033819253</v>
      </c>
      <c r="E60" s="24">
        <v>1280</v>
      </c>
      <c r="F60" s="26">
        <f t="shared" si="1"/>
        <v>0.10530645824763472</v>
      </c>
    </row>
    <row r="61" spans="1:6" ht="16.5" customHeight="1">
      <c r="A61" s="25" t="s">
        <v>62</v>
      </c>
      <c r="B61" s="24">
        <v>143280</v>
      </c>
      <c r="C61" s="24">
        <v>133260</v>
      </c>
      <c r="D61" s="59">
        <f t="shared" si="0"/>
        <v>0.004993079530322298</v>
      </c>
      <c r="E61" s="24">
        <v>7246</v>
      </c>
      <c r="F61" s="26">
        <f t="shared" si="1"/>
        <v>0.05437490619840912</v>
      </c>
    </row>
    <row r="62" spans="1:6" ht="16.5" customHeight="1">
      <c r="A62" s="25" t="s">
        <v>63</v>
      </c>
      <c r="B62" s="24">
        <v>10604</v>
      </c>
      <c r="C62" s="24">
        <v>16500</v>
      </c>
      <c r="D62" s="59">
        <f t="shared" si="0"/>
        <v>0.0006182336203685872</v>
      </c>
      <c r="E62" s="24">
        <v>5200</v>
      </c>
      <c r="F62" s="26">
        <f t="shared" si="1"/>
        <v>0.3151515151515151</v>
      </c>
    </row>
    <row r="63" spans="1:6" ht="16.5" customHeight="1">
      <c r="A63" s="25" t="s">
        <v>64</v>
      </c>
      <c r="B63" s="24">
        <v>0</v>
      </c>
      <c r="C63" s="24">
        <v>0</v>
      </c>
      <c r="D63" s="59">
        <f t="shared" si="0"/>
        <v>0</v>
      </c>
      <c r="E63" s="24">
        <v>0</v>
      </c>
      <c r="F63" s="26">
        <v>0</v>
      </c>
    </row>
    <row r="64" spans="1:6" ht="29.25" customHeight="1">
      <c r="A64" s="25" t="s">
        <v>65</v>
      </c>
      <c r="B64" s="24">
        <v>132351</v>
      </c>
      <c r="C64" s="24">
        <v>131198</v>
      </c>
      <c r="D64" s="59">
        <f t="shared" si="0"/>
        <v>0.004915819062128357</v>
      </c>
      <c r="E64" s="24">
        <v>7104</v>
      </c>
      <c r="F64" s="26">
        <f t="shared" si="1"/>
        <v>0.05414716687754387</v>
      </c>
    </row>
    <row r="65" spans="1:6" ht="16.5" customHeight="1">
      <c r="A65" s="25" t="s">
        <v>66</v>
      </c>
      <c r="B65" s="24">
        <v>2120</v>
      </c>
      <c r="C65" s="24">
        <v>2120</v>
      </c>
      <c r="D65" s="59">
        <f t="shared" si="0"/>
        <v>7.943365304129725E-05</v>
      </c>
      <c r="E65" s="24">
        <v>0</v>
      </c>
      <c r="F65" s="26">
        <f t="shared" si="1"/>
        <v>0</v>
      </c>
    </row>
    <row r="66" spans="1:6" ht="16.5" customHeight="1">
      <c r="A66" s="25" t="s">
        <v>67</v>
      </c>
      <c r="B66" s="24">
        <v>0</v>
      </c>
      <c r="C66" s="24">
        <v>0</v>
      </c>
      <c r="D66" s="59">
        <f t="shared" si="0"/>
        <v>0</v>
      </c>
      <c r="E66" s="24">
        <v>0</v>
      </c>
      <c r="F66" s="26">
        <v>0</v>
      </c>
    </row>
    <row r="67" spans="1:6" ht="16.5" customHeight="1">
      <c r="A67" s="25" t="s">
        <v>68</v>
      </c>
      <c r="B67" s="24">
        <v>37032</v>
      </c>
      <c r="C67" s="24">
        <v>56532</v>
      </c>
      <c r="D67" s="59">
        <f t="shared" si="0"/>
        <v>0.002118180789495574</v>
      </c>
      <c r="E67" s="24">
        <v>14000</v>
      </c>
      <c r="F67" s="26">
        <f t="shared" si="1"/>
        <v>0.24764735017335315</v>
      </c>
    </row>
    <row r="68" spans="1:6" ht="16.5" customHeight="1">
      <c r="A68" s="25" t="s">
        <v>69</v>
      </c>
      <c r="B68" s="24">
        <v>0</v>
      </c>
      <c r="C68" s="24">
        <v>0</v>
      </c>
      <c r="D68" s="59">
        <f t="shared" si="0"/>
        <v>0</v>
      </c>
      <c r="E68" s="24">
        <v>0</v>
      </c>
      <c r="F68" s="26">
        <v>0</v>
      </c>
    </row>
    <row r="69" spans="1:6" ht="16.5" customHeight="1">
      <c r="A69" s="25" t="s">
        <v>70</v>
      </c>
      <c r="B69" s="24">
        <v>15750</v>
      </c>
      <c r="C69" s="24">
        <v>25750</v>
      </c>
      <c r="D69" s="59">
        <f t="shared" si="0"/>
        <v>0.0009648191348176436</v>
      </c>
      <c r="E69" s="24">
        <v>13000</v>
      </c>
      <c r="F69" s="26">
        <f t="shared" si="1"/>
        <v>0.5048543689320388</v>
      </c>
    </row>
    <row r="70" spans="1:6" ht="16.5" customHeight="1">
      <c r="A70" s="25" t="s">
        <v>71</v>
      </c>
      <c r="B70" s="24">
        <v>0</v>
      </c>
      <c r="C70" s="24">
        <v>0</v>
      </c>
      <c r="D70" s="59">
        <f t="shared" si="0"/>
        <v>0</v>
      </c>
      <c r="E70" s="24">
        <v>0</v>
      </c>
      <c r="F70" s="26">
        <v>0</v>
      </c>
    </row>
    <row r="71" spans="1:6" ht="16.5" customHeight="1">
      <c r="A71" s="25" t="s">
        <v>72</v>
      </c>
      <c r="B71" s="24">
        <v>19162</v>
      </c>
      <c r="C71" s="24">
        <v>39162</v>
      </c>
      <c r="D71" s="59">
        <f t="shared" si="0"/>
        <v>0.001467349396416643</v>
      </c>
      <c r="E71" s="24">
        <v>0</v>
      </c>
      <c r="F71" s="26">
        <f t="shared" si="1"/>
        <v>0</v>
      </c>
    </row>
    <row r="72" spans="1:6" ht="16.5" customHeight="1">
      <c r="A72" s="25" t="s">
        <v>73</v>
      </c>
      <c r="B72" s="24">
        <v>4000</v>
      </c>
      <c r="C72" s="24">
        <v>4000</v>
      </c>
      <c r="D72" s="59">
        <f t="shared" si="0"/>
        <v>0.00014987481705905142</v>
      </c>
      <c r="E72" s="24">
        <v>0</v>
      </c>
      <c r="F72" s="26">
        <f t="shared" si="1"/>
        <v>0</v>
      </c>
    </row>
    <row r="73" spans="1:6" ht="16.5" customHeight="1">
      <c r="A73" s="25" t="s">
        <v>74</v>
      </c>
      <c r="B73" s="24">
        <v>10800</v>
      </c>
      <c r="C73" s="24">
        <v>10800</v>
      </c>
      <c r="D73" s="59">
        <f t="shared" si="0"/>
        <v>0.00040466200605943884</v>
      </c>
      <c r="E73" s="24">
        <v>0</v>
      </c>
      <c r="F73" s="26">
        <f t="shared" si="1"/>
        <v>0</v>
      </c>
    </row>
    <row r="74" spans="1:6" ht="16.5" customHeight="1">
      <c r="A74" s="25" t="s">
        <v>75</v>
      </c>
      <c r="B74" s="24">
        <v>0</v>
      </c>
      <c r="C74" s="24">
        <v>0</v>
      </c>
      <c r="D74" s="59">
        <f aca="true" t="shared" si="2" ref="D74:D106">SUM(C74/$C$107)</f>
        <v>0</v>
      </c>
      <c r="E74" s="24">
        <v>0</v>
      </c>
      <c r="F74" s="26">
        <v>0</v>
      </c>
    </row>
    <row r="75" spans="1:6" ht="16.5" customHeight="1">
      <c r="A75" s="25" t="s">
        <v>76</v>
      </c>
      <c r="B75" s="24">
        <v>1800</v>
      </c>
      <c r="C75" s="24">
        <v>1800</v>
      </c>
      <c r="D75" s="59">
        <f t="shared" si="2"/>
        <v>6.744366767657314E-05</v>
      </c>
      <c r="E75" s="24">
        <v>0</v>
      </c>
      <c r="F75" s="26">
        <f>E75/C75</f>
        <v>0</v>
      </c>
    </row>
    <row r="76" spans="1:6" ht="16.5" customHeight="1">
      <c r="A76" s="25" t="s">
        <v>77</v>
      </c>
      <c r="B76" s="24">
        <v>7000</v>
      </c>
      <c r="C76" s="24">
        <v>0</v>
      </c>
      <c r="D76" s="59">
        <f t="shared" si="2"/>
        <v>0</v>
      </c>
      <c r="E76" s="24">
        <v>0</v>
      </c>
      <c r="F76" s="26">
        <v>0</v>
      </c>
    </row>
    <row r="77" spans="1:6" ht="16.5" customHeight="1">
      <c r="A77" s="25" t="s">
        <v>78</v>
      </c>
      <c r="B77" s="24">
        <v>12000</v>
      </c>
      <c r="C77" s="24">
        <v>12000</v>
      </c>
      <c r="D77" s="59">
        <f t="shared" si="2"/>
        <v>0.00044962445117715426</v>
      </c>
      <c r="E77" s="24">
        <v>0</v>
      </c>
      <c r="F77" s="26">
        <f>E77/C77</f>
        <v>0</v>
      </c>
    </row>
    <row r="78" spans="1:6" ht="16.5" customHeight="1">
      <c r="A78" s="25" t="s">
        <v>79</v>
      </c>
      <c r="B78" s="24">
        <v>0</v>
      </c>
      <c r="C78" s="24">
        <v>0</v>
      </c>
      <c r="D78" s="59">
        <f t="shared" si="2"/>
        <v>0</v>
      </c>
      <c r="E78" s="24">
        <v>0</v>
      </c>
      <c r="F78" s="26">
        <v>0</v>
      </c>
    </row>
    <row r="79" spans="1:6" ht="16.5" customHeight="1">
      <c r="A79" s="25" t="s">
        <v>80</v>
      </c>
      <c r="B79" s="24">
        <v>0</v>
      </c>
      <c r="C79" s="24">
        <v>0</v>
      </c>
      <c r="D79" s="59">
        <f t="shared" si="2"/>
        <v>0</v>
      </c>
      <c r="E79" s="24">
        <v>0</v>
      </c>
      <c r="F79" s="26">
        <v>0</v>
      </c>
    </row>
    <row r="80" spans="1:6" ht="16.5" customHeight="1">
      <c r="A80" s="25" t="s">
        <v>81</v>
      </c>
      <c r="B80" s="24">
        <v>0</v>
      </c>
      <c r="C80" s="24">
        <v>0</v>
      </c>
      <c r="D80" s="59">
        <f t="shared" si="2"/>
        <v>0</v>
      </c>
      <c r="E80" s="24">
        <v>0</v>
      </c>
      <c r="F80" s="26">
        <v>0</v>
      </c>
    </row>
    <row r="81" spans="1:6" ht="16.5" customHeight="1">
      <c r="A81" s="25" t="s">
        <v>82</v>
      </c>
      <c r="B81" s="24">
        <v>0</v>
      </c>
      <c r="C81" s="24">
        <v>0</v>
      </c>
      <c r="D81" s="59">
        <f t="shared" si="2"/>
        <v>0</v>
      </c>
      <c r="E81" s="24">
        <v>0</v>
      </c>
      <c r="F81" s="26">
        <v>0</v>
      </c>
    </row>
    <row r="82" spans="1:6" ht="16.5" customHeight="1">
      <c r="A82" s="25" t="s">
        <v>83</v>
      </c>
      <c r="B82" s="24">
        <v>0</v>
      </c>
      <c r="C82" s="24">
        <v>0</v>
      </c>
      <c r="D82" s="59">
        <f t="shared" si="2"/>
        <v>0</v>
      </c>
      <c r="E82" s="24">
        <v>0</v>
      </c>
      <c r="F82" s="26">
        <v>0</v>
      </c>
    </row>
    <row r="83" spans="1:6" ht="16.5" customHeight="1">
      <c r="A83" s="25" t="s">
        <v>84</v>
      </c>
      <c r="B83" s="24">
        <v>0</v>
      </c>
      <c r="C83" s="24">
        <v>0</v>
      </c>
      <c r="D83" s="59">
        <f t="shared" si="2"/>
        <v>0</v>
      </c>
      <c r="E83" s="24">
        <v>0</v>
      </c>
      <c r="F83" s="26">
        <v>0</v>
      </c>
    </row>
    <row r="84" spans="1:6" ht="19.5" customHeight="1">
      <c r="A84" s="25" t="s">
        <v>85</v>
      </c>
      <c r="B84" s="24">
        <v>700</v>
      </c>
      <c r="C84" s="24">
        <v>700</v>
      </c>
      <c r="D84" s="59">
        <f t="shared" si="2"/>
        <v>2.6228092985334E-05</v>
      </c>
      <c r="E84" s="24">
        <v>0</v>
      </c>
      <c r="F84" s="26">
        <f>E84/C84</f>
        <v>0</v>
      </c>
    </row>
    <row r="85" spans="1:6" ht="16.5" customHeight="1">
      <c r="A85" s="25" t="s">
        <v>86</v>
      </c>
      <c r="B85" s="24">
        <v>0</v>
      </c>
      <c r="C85" s="24">
        <v>4182</v>
      </c>
      <c r="D85" s="59">
        <f t="shared" si="2"/>
        <v>0.00015669412123523827</v>
      </c>
      <c r="E85" s="24">
        <v>0</v>
      </c>
      <c r="F85" s="26">
        <f>E85/C85</f>
        <v>0</v>
      </c>
    </row>
    <row r="86" spans="1:6" ht="16.5" customHeight="1">
      <c r="A86" s="25" t="s">
        <v>87</v>
      </c>
      <c r="B86" s="24">
        <v>22000</v>
      </c>
      <c r="C86" s="24">
        <v>22000</v>
      </c>
      <c r="D86" s="59">
        <f t="shared" si="2"/>
        <v>0.0008243114938247828</v>
      </c>
      <c r="E86" s="24">
        <v>0</v>
      </c>
      <c r="F86" s="26">
        <f>E86/C86</f>
        <v>0</v>
      </c>
    </row>
    <row r="87" spans="1:6" ht="16.5" customHeight="1">
      <c r="A87" s="25" t="s">
        <v>88</v>
      </c>
      <c r="B87" s="24">
        <v>0</v>
      </c>
      <c r="C87" s="24">
        <v>0</v>
      </c>
      <c r="D87" s="59">
        <f t="shared" si="2"/>
        <v>0</v>
      </c>
      <c r="E87" s="24">
        <v>0</v>
      </c>
      <c r="F87" s="26">
        <v>0</v>
      </c>
    </row>
    <row r="88" spans="1:6" ht="16.5" customHeight="1">
      <c r="A88" s="25" t="s">
        <v>89</v>
      </c>
      <c r="B88" s="24">
        <v>43327</v>
      </c>
      <c r="C88" s="24">
        <v>67327</v>
      </c>
      <c r="D88" s="59">
        <f t="shared" si="2"/>
        <v>0.002522655452033689</v>
      </c>
      <c r="E88" s="24">
        <v>7660</v>
      </c>
      <c r="F88" s="26">
        <f>E88/C88</f>
        <v>0.11377307766572103</v>
      </c>
    </row>
    <row r="89" spans="1:6" ht="16.5" customHeight="1">
      <c r="A89" s="25" t="s">
        <v>90</v>
      </c>
      <c r="B89" s="24">
        <v>22000</v>
      </c>
      <c r="C89" s="24">
        <v>10000</v>
      </c>
      <c r="D89" s="59">
        <f t="shared" si="2"/>
        <v>0.00037468704264762855</v>
      </c>
      <c r="E89" s="24">
        <v>0</v>
      </c>
      <c r="F89" s="26">
        <f>E89/C89</f>
        <v>0</v>
      </c>
    </row>
    <row r="90" spans="1:6" ht="16.5" customHeight="1">
      <c r="A90" s="25" t="s">
        <v>91</v>
      </c>
      <c r="B90" s="24">
        <v>0</v>
      </c>
      <c r="C90" s="24">
        <v>0</v>
      </c>
      <c r="D90" s="59">
        <f t="shared" si="2"/>
        <v>0</v>
      </c>
      <c r="E90" s="24">
        <v>0</v>
      </c>
      <c r="F90" s="26">
        <v>0</v>
      </c>
    </row>
    <row r="91" spans="1:6" ht="16.5" customHeight="1">
      <c r="A91" s="25" t="s">
        <v>92</v>
      </c>
      <c r="B91" s="24">
        <v>25100</v>
      </c>
      <c r="C91" s="24">
        <v>25100</v>
      </c>
      <c r="D91" s="59">
        <f t="shared" si="2"/>
        <v>0.0009404644770455477</v>
      </c>
      <c r="E91" s="24">
        <v>1850</v>
      </c>
      <c r="F91" s="26">
        <f>E91/C91</f>
        <v>0.07370517928286853</v>
      </c>
    </row>
    <row r="92" spans="1:6" ht="16.5" customHeight="1">
      <c r="A92" s="25" t="s">
        <v>93</v>
      </c>
      <c r="B92" s="24">
        <v>0</v>
      </c>
      <c r="C92" s="24">
        <v>0</v>
      </c>
      <c r="D92" s="59">
        <f t="shared" si="2"/>
        <v>0</v>
      </c>
      <c r="E92" s="24">
        <v>0</v>
      </c>
      <c r="F92" s="26">
        <v>0</v>
      </c>
    </row>
    <row r="93" spans="1:6" ht="16.5" customHeight="1">
      <c r="A93" s="25" t="s">
        <v>94</v>
      </c>
      <c r="B93" s="24">
        <v>1400</v>
      </c>
      <c r="C93" s="24">
        <v>0</v>
      </c>
      <c r="D93" s="59">
        <f t="shared" si="2"/>
        <v>0</v>
      </c>
      <c r="E93" s="24">
        <v>0</v>
      </c>
      <c r="F93" s="26">
        <v>0</v>
      </c>
    </row>
    <row r="94" spans="1:6" ht="16.5" customHeight="1">
      <c r="A94" s="25" t="s">
        <v>95</v>
      </c>
      <c r="B94" s="24">
        <v>12050</v>
      </c>
      <c r="C94" s="24">
        <v>5000</v>
      </c>
      <c r="D94" s="59">
        <f t="shared" si="2"/>
        <v>0.00018734352132381428</v>
      </c>
      <c r="E94" s="24">
        <v>0</v>
      </c>
      <c r="F94" s="26">
        <f>E94/C94</f>
        <v>0</v>
      </c>
    </row>
    <row r="95" spans="1:6" ht="16.5" customHeight="1">
      <c r="A95" s="25" t="s">
        <v>96</v>
      </c>
      <c r="B95" s="24">
        <v>0</v>
      </c>
      <c r="C95" s="24">
        <v>0</v>
      </c>
      <c r="D95" s="59">
        <f t="shared" si="2"/>
        <v>0</v>
      </c>
      <c r="E95" s="24">
        <v>0</v>
      </c>
      <c r="F95" s="26">
        <v>0</v>
      </c>
    </row>
    <row r="96" spans="1:6" ht="16.5" customHeight="1">
      <c r="A96" s="25" t="s">
        <v>97</v>
      </c>
      <c r="B96" s="24">
        <v>0</v>
      </c>
      <c r="C96" s="24">
        <v>0</v>
      </c>
      <c r="D96" s="59">
        <f t="shared" si="2"/>
        <v>0</v>
      </c>
      <c r="E96" s="24">
        <v>0</v>
      </c>
      <c r="F96" s="26">
        <v>0</v>
      </c>
    </row>
    <row r="97" spans="1:6" ht="16.5" customHeight="1">
      <c r="A97" s="25" t="s">
        <v>98</v>
      </c>
      <c r="B97" s="24">
        <v>0</v>
      </c>
      <c r="C97" s="24">
        <v>0</v>
      </c>
      <c r="D97" s="59">
        <f t="shared" si="2"/>
        <v>0</v>
      </c>
      <c r="E97" s="24">
        <v>0</v>
      </c>
      <c r="F97" s="26">
        <v>0</v>
      </c>
    </row>
    <row r="98" spans="1:6" ht="20.25" customHeight="1">
      <c r="A98" s="25" t="s">
        <v>99</v>
      </c>
      <c r="B98" s="24">
        <v>0</v>
      </c>
      <c r="C98" s="24">
        <v>0</v>
      </c>
      <c r="D98" s="59">
        <f t="shared" si="2"/>
        <v>0</v>
      </c>
      <c r="E98" s="24">
        <v>0</v>
      </c>
      <c r="F98" s="26">
        <v>0</v>
      </c>
    </row>
    <row r="99" spans="1:6" ht="28.5" customHeight="1">
      <c r="A99" s="25" t="s">
        <v>100</v>
      </c>
      <c r="B99" s="24">
        <v>405825</v>
      </c>
      <c r="C99" s="24">
        <v>464413</v>
      </c>
      <c r="D99" s="59">
        <f t="shared" si="2"/>
        <v>0.017400953353711314</v>
      </c>
      <c r="E99" s="24">
        <v>51711</v>
      </c>
      <c r="F99" s="26">
        <f>E99/C99</f>
        <v>0.11134701224987242</v>
      </c>
    </row>
    <row r="100" spans="1:6" ht="27" customHeight="1">
      <c r="A100" s="25" t="s">
        <v>101</v>
      </c>
      <c r="B100" s="24">
        <v>1400</v>
      </c>
      <c r="C100" s="24">
        <v>1400</v>
      </c>
      <c r="D100" s="59">
        <f t="shared" si="2"/>
        <v>5.2456185970668E-05</v>
      </c>
      <c r="E100" s="24">
        <v>0</v>
      </c>
      <c r="F100" s="26">
        <f>E100/C100</f>
        <v>0</v>
      </c>
    </row>
    <row r="101" spans="1:6" ht="16.5" customHeight="1">
      <c r="A101" s="25" t="s">
        <v>102</v>
      </c>
      <c r="B101" s="24">
        <v>3000</v>
      </c>
      <c r="C101" s="24">
        <v>0</v>
      </c>
      <c r="D101" s="59">
        <f t="shared" si="2"/>
        <v>0</v>
      </c>
      <c r="E101" s="24">
        <v>0</v>
      </c>
      <c r="F101" s="26">
        <v>0</v>
      </c>
    </row>
    <row r="102" spans="1:6" s="57" customFormat="1" ht="35.25" customHeight="1">
      <c r="A102" s="72" t="s">
        <v>103</v>
      </c>
      <c r="B102" s="60">
        <v>5400</v>
      </c>
      <c r="C102" s="60">
        <v>50960</v>
      </c>
      <c r="D102" s="61">
        <f t="shared" si="2"/>
        <v>0.0019094051693323152</v>
      </c>
      <c r="E102" s="60">
        <v>0</v>
      </c>
      <c r="F102" s="73">
        <f>E102/C102</f>
        <v>0</v>
      </c>
    </row>
    <row r="103" spans="1:6" ht="27" customHeight="1">
      <c r="A103" s="25" t="s">
        <v>104</v>
      </c>
      <c r="B103" s="24">
        <v>0</v>
      </c>
      <c r="C103" s="24">
        <v>0</v>
      </c>
      <c r="D103" s="59">
        <f t="shared" si="2"/>
        <v>0</v>
      </c>
      <c r="E103" s="24">
        <v>0</v>
      </c>
      <c r="F103" s="26">
        <v>0</v>
      </c>
    </row>
    <row r="104" spans="1:6" ht="16.5" customHeight="1">
      <c r="A104" s="25" t="s">
        <v>105</v>
      </c>
      <c r="B104" s="24">
        <v>420834</v>
      </c>
      <c r="C104" s="24">
        <v>629884</v>
      </c>
      <c r="D104" s="59">
        <f t="shared" si="2"/>
        <v>0.023600937317105886</v>
      </c>
      <c r="E104" s="24">
        <v>102032</v>
      </c>
      <c r="F104" s="26">
        <f>E104/C104</f>
        <v>0.1619853814353119</v>
      </c>
    </row>
    <row r="105" spans="1:6" ht="16.5" customHeight="1">
      <c r="A105" s="25" t="s">
        <v>106</v>
      </c>
      <c r="B105" s="24">
        <v>10316728</v>
      </c>
      <c r="C105" s="24">
        <v>9030070</v>
      </c>
      <c r="D105" s="59">
        <f t="shared" si="2"/>
        <v>0.3383450223201071</v>
      </c>
      <c r="E105" s="24">
        <v>1591063</v>
      </c>
      <c r="F105" s="26">
        <f>E105/C105</f>
        <v>0.17619608707352213</v>
      </c>
    </row>
    <row r="106" spans="1:6" ht="16.5" customHeight="1">
      <c r="A106" s="74" t="s">
        <v>107</v>
      </c>
      <c r="B106" s="62">
        <v>749757</v>
      </c>
      <c r="C106" s="62">
        <v>698798</v>
      </c>
      <c r="D106" s="63">
        <f t="shared" si="2"/>
        <v>0.026183055602807755</v>
      </c>
      <c r="E106" s="62">
        <v>123402</v>
      </c>
      <c r="F106" s="75">
        <f>E106/C106</f>
        <v>0.1765918047847876</v>
      </c>
    </row>
    <row r="107" spans="1:6" s="65" customFormat="1" ht="24.75" customHeight="1" thickBot="1">
      <c r="A107" s="66" t="s">
        <v>120</v>
      </c>
      <c r="B107" s="67">
        <f>SUM(B9:B106)</f>
        <v>21278960</v>
      </c>
      <c r="C107" s="67">
        <f>SUM(C9:C106)</f>
        <v>26688940</v>
      </c>
      <c r="D107" s="68">
        <f>SUM(D9:D106)</f>
        <v>0.9999999999999999</v>
      </c>
      <c r="E107" s="67">
        <f>SUM(E9:E106)</f>
        <v>3802818</v>
      </c>
      <c r="F107" s="69">
        <f>E107/C107</f>
        <v>0.14248666301471696</v>
      </c>
    </row>
    <row r="108" ht="16.5" thickBot="1" thickTop="1">
      <c r="A108" s="92" t="s">
        <v>125</v>
      </c>
    </row>
    <row r="109" ht="15.75" thickTop="1">
      <c r="B109" s="9"/>
    </row>
  </sheetData>
  <sheetProtection/>
  <mergeCells count="36">
    <mergeCell ref="A2:F2"/>
    <mergeCell ref="K2:Z2"/>
    <mergeCell ref="AA2:AP2"/>
    <mergeCell ref="AQ2:BF2"/>
    <mergeCell ref="BG2:BV2"/>
    <mergeCell ref="BW2:CL2"/>
    <mergeCell ref="CM2:DB2"/>
    <mergeCell ref="DC2:DR2"/>
    <mergeCell ref="DS2:EH2"/>
    <mergeCell ref="IA2:IP2"/>
    <mergeCell ref="IQ2:IV2"/>
    <mergeCell ref="EI2:EX2"/>
    <mergeCell ref="EY2:FN2"/>
    <mergeCell ref="FO2:GD2"/>
    <mergeCell ref="GE2:GT2"/>
    <mergeCell ref="GU2:HJ2"/>
    <mergeCell ref="HK2:HZ2"/>
    <mergeCell ref="HK4:HZ4"/>
    <mergeCell ref="K4:Z4"/>
    <mergeCell ref="AA4:AP4"/>
    <mergeCell ref="AQ4:BF4"/>
    <mergeCell ref="BG4:BV4"/>
    <mergeCell ref="BW4:CL4"/>
    <mergeCell ref="CM4:DB4"/>
    <mergeCell ref="DC4:DR4"/>
    <mergeCell ref="DS4:EH4"/>
    <mergeCell ref="A6:F6"/>
    <mergeCell ref="A7:F7"/>
    <mergeCell ref="A4:F4"/>
    <mergeCell ref="IA4:IP4"/>
    <mergeCell ref="IQ4:IV4"/>
    <mergeCell ref="EI4:EX4"/>
    <mergeCell ref="EY4:FN4"/>
    <mergeCell ref="FO4:GD4"/>
    <mergeCell ref="GE4:GT4"/>
    <mergeCell ref="GU4:HJ4"/>
  </mergeCells>
  <printOptions/>
  <pageMargins left="0.25" right="0.25" top="0.75" bottom="0.75" header="0.3" footer="0.3"/>
  <pageSetup horizontalDpi="600" verticalDpi="600" orientation="portrait" scale="68" r:id="rId2"/>
  <headerFooter>
    <oddHeader>&amp;L&amp;C&amp;R</oddHeader>
    <oddFooter>&amp;L&amp;C&amp;R</oddFooter>
  </headerFooter>
  <colBreaks count="1" manualBreakCount="1">
    <brk id="6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0"/>
  <sheetViews>
    <sheetView view="pageBreakPreview" zoomScale="90" zoomScaleSheetLayoutView="90" zoomScalePageLayoutView="0" workbookViewId="0" topLeftCell="A97">
      <selection activeCell="A108" sqref="A108"/>
    </sheetView>
  </sheetViews>
  <sheetFormatPr defaultColWidth="9.140625" defaultRowHeight="15"/>
  <cols>
    <col min="1" max="1" width="62.140625" style="33" customWidth="1"/>
    <col min="2" max="3" width="13.421875" style="32" customWidth="1"/>
    <col min="4" max="4" width="15.421875" style="32" customWidth="1"/>
    <col min="5" max="5" width="12.421875" style="32" customWidth="1"/>
    <col min="6" max="6" width="18.28125" style="32" customWidth="1"/>
  </cols>
  <sheetData>
    <row r="2" spans="1:256" s="10" customFormat="1" ht="39.75" customHeight="1">
      <c r="A2" s="85" t="s">
        <v>114</v>
      </c>
      <c r="B2" s="85"/>
      <c r="C2" s="85"/>
      <c r="D2" s="85"/>
      <c r="E2" s="85"/>
      <c r="F2" s="85"/>
      <c r="G2" s="85"/>
      <c r="H2" s="44"/>
      <c r="I2" s="44"/>
      <c r="J2" s="44"/>
      <c r="K2" s="44"/>
      <c r="L2" s="44"/>
      <c r="M2" s="44"/>
      <c r="N2" s="44"/>
      <c r="O2" s="44"/>
      <c r="P2" s="44"/>
      <c r="Q2" s="82" t="s">
        <v>114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2" t="s">
        <v>114</v>
      </c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2" t="s">
        <v>114</v>
      </c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2" t="s">
        <v>114</v>
      </c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2" t="s">
        <v>114</v>
      </c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2" t="s">
        <v>114</v>
      </c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2" t="s">
        <v>114</v>
      </c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2" t="s">
        <v>114</v>
      </c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2" t="s">
        <v>114</v>
      </c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2" t="s">
        <v>114</v>
      </c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2" t="s">
        <v>114</v>
      </c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2" t="s">
        <v>114</v>
      </c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2" t="s">
        <v>114</v>
      </c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2" t="s">
        <v>114</v>
      </c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2" t="s">
        <v>114</v>
      </c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s="10" customFormat="1" ht="18.75">
      <c r="A3" s="41"/>
      <c r="B3" s="42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1"/>
      <c r="R3" s="42"/>
      <c r="S3" s="43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1"/>
      <c r="AH3" s="42"/>
      <c r="AI3" s="43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3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1"/>
      <c r="BN3" s="42"/>
      <c r="BO3" s="43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1"/>
      <c r="CD3" s="42"/>
      <c r="CE3" s="43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1"/>
      <c r="CT3" s="42"/>
      <c r="CU3" s="43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1"/>
      <c r="DJ3" s="42"/>
      <c r="DK3" s="43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1"/>
      <c r="DZ3" s="42"/>
      <c r="EA3" s="43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1"/>
      <c r="EP3" s="42"/>
      <c r="EQ3" s="43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1"/>
      <c r="FF3" s="42"/>
      <c r="FG3" s="43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1"/>
      <c r="FV3" s="42"/>
      <c r="FW3" s="43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1"/>
      <c r="GL3" s="42"/>
      <c r="GM3" s="43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1"/>
      <c r="HB3" s="42"/>
      <c r="HC3" s="43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1"/>
      <c r="HR3" s="42"/>
      <c r="HS3" s="43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1"/>
      <c r="IH3" s="42"/>
      <c r="II3" s="43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10" customFormat="1" ht="41.25" customHeight="1">
      <c r="A4" s="86" t="s">
        <v>116</v>
      </c>
      <c r="B4" s="86"/>
      <c r="C4" s="86"/>
      <c r="D4" s="86"/>
      <c r="E4" s="86"/>
      <c r="F4" s="86"/>
      <c r="G4" s="86"/>
      <c r="H4" s="44"/>
      <c r="I4" s="44"/>
      <c r="J4" s="44"/>
      <c r="K4" s="44"/>
      <c r="L4" s="44"/>
      <c r="M4" s="44"/>
      <c r="N4" s="44"/>
      <c r="O4" s="44"/>
      <c r="P4" s="44"/>
      <c r="Q4" s="82" t="s">
        <v>115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2" t="s">
        <v>115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2" t="s">
        <v>115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2" t="s">
        <v>115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2" t="s">
        <v>115</v>
      </c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2" t="s">
        <v>115</v>
      </c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2" t="s">
        <v>115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2" t="s">
        <v>115</v>
      </c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2" t="s">
        <v>115</v>
      </c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2" t="s">
        <v>115</v>
      </c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2" t="s">
        <v>115</v>
      </c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2" t="s">
        <v>115</v>
      </c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2" t="s">
        <v>115</v>
      </c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2" t="s">
        <v>115</v>
      </c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2" t="s">
        <v>115</v>
      </c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ht="15" customHeight="1">
      <c r="A5" s="8"/>
    </row>
    <row r="6" spans="1:7" ht="30" customHeight="1">
      <c r="A6" s="87" t="s">
        <v>119</v>
      </c>
      <c r="B6" s="87"/>
      <c r="C6" s="87"/>
      <c r="D6" s="87"/>
      <c r="E6" s="87"/>
      <c r="F6" s="87"/>
      <c r="G6" s="87"/>
    </row>
    <row r="7" spans="1:7" ht="28.5" customHeight="1">
      <c r="A7" s="88" t="s">
        <v>118</v>
      </c>
      <c r="B7" s="88"/>
      <c r="C7" s="88"/>
      <c r="D7" s="88"/>
      <c r="E7" s="88"/>
      <c r="F7" s="88"/>
      <c r="G7" s="88"/>
    </row>
    <row r="8" ht="15" customHeight="1" thickBot="1"/>
    <row r="9" spans="1:6" s="47" customFormat="1" ht="30" customHeight="1" thickBot="1" thickTop="1">
      <c r="A9" s="46" t="s">
        <v>121</v>
      </c>
      <c r="B9" s="45" t="s">
        <v>7</v>
      </c>
      <c r="C9" s="45" t="s">
        <v>8</v>
      </c>
      <c r="D9" s="45" t="s">
        <v>122</v>
      </c>
      <c r="E9" s="45" t="s">
        <v>108</v>
      </c>
      <c r="F9" s="46" t="s">
        <v>113</v>
      </c>
    </row>
    <row r="10" spans="1:6" ht="16.5" customHeight="1" thickTop="1">
      <c r="A10" s="34" t="s">
        <v>9</v>
      </c>
      <c r="B10" s="35">
        <v>3365953</v>
      </c>
      <c r="C10" s="35">
        <v>4438932</v>
      </c>
      <c r="D10" s="36">
        <f>SUM(C10/$C$108)</f>
        <v>0.10200325372155002</v>
      </c>
      <c r="E10" s="35">
        <v>409392</v>
      </c>
      <c r="F10" s="37">
        <f>E10/C10</f>
        <v>0.09222758987972783</v>
      </c>
    </row>
    <row r="11" spans="1:6" ht="16.5" customHeight="1">
      <c r="A11" s="29" t="s">
        <v>10</v>
      </c>
      <c r="B11" s="30">
        <v>1372468</v>
      </c>
      <c r="C11" s="30">
        <v>970447</v>
      </c>
      <c r="D11" s="38">
        <f aca="true" t="shared" si="0" ref="D11:D74">SUM(C11/$C$108)</f>
        <v>0.02230012795066855</v>
      </c>
      <c r="E11" s="30">
        <v>3591</v>
      </c>
      <c r="F11" s="39">
        <f aca="true" t="shared" si="1" ref="F11:F74">E11/C11</f>
        <v>0.003700356639775279</v>
      </c>
    </row>
    <row r="12" spans="1:6" ht="16.5" customHeight="1">
      <c r="A12" s="29" t="s">
        <v>11</v>
      </c>
      <c r="B12" s="30">
        <v>63434</v>
      </c>
      <c r="C12" s="30">
        <v>90434</v>
      </c>
      <c r="D12" s="38">
        <f t="shared" si="0"/>
        <v>0.00207810397795115</v>
      </c>
      <c r="E12" s="30">
        <v>14518</v>
      </c>
      <c r="F12" s="39">
        <f t="shared" si="1"/>
        <v>0.1605369661852843</v>
      </c>
    </row>
    <row r="13" spans="1:6" ht="16.5" customHeight="1">
      <c r="A13" s="29" t="s">
        <v>12</v>
      </c>
      <c r="B13" s="30">
        <v>10762</v>
      </c>
      <c r="C13" s="30">
        <v>10762</v>
      </c>
      <c r="D13" s="38">
        <f t="shared" si="0"/>
        <v>0.0002473025080247504</v>
      </c>
      <c r="E13" s="30">
        <v>0</v>
      </c>
      <c r="F13" s="39">
        <f t="shared" si="1"/>
        <v>0</v>
      </c>
    </row>
    <row r="14" spans="1:6" ht="16.5" customHeight="1">
      <c r="A14" s="29" t="s">
        <v>13</v>
      </c>
      <c r="B14" s="30">
        <v>737895</v>
      </c>
      <c r="C14" s="30">
        <v>835330</v>
      </c>
      <c r="D14" s="38">
        <f t="shared" si="0"/>
        <v>0.01919524289428682</v>
      </c>
      <c r="E14" s="30">
        <v>79928</v>
      </c>
      <c r="F14" s="39">
        <f t="shared" si="1"/>
        <v>0.09568434032059187</v>
      </c>
    </row>
    <row r="15" spans="1:6" ht="16.5" customHeight="1">
      <c r="A15" s="29" t="s">
        <v>14</v>
      </c>
      <c r="B15" s="30">
        <v>692753</v>
      </c>
      <c r="C15" s="30">
        <v>652078</v>
      </c>
      <c r="D15" s="38">
        <f t="shared" si="0"/>
        <v>0.014984252446363425</v>
      </c>
      <c r="E15" s="30">
        <v>49272</v>
      </c>
      <c r="F15" s="39">
        <f t="shared" si="1"/>
        <v>0.0755615125797834</v>
      </c>
    </row>
    <row r="16" spans="1:6" ht="16.5" customHeight="1">
      <c r="A16" s="29" t="s">
        <v>15</v>
      </c>
      <c r="B16" s="30">
        <v>37056</v>
      </c>
      <c r="C16" s="30">
        <v>30856</v>
      </c>
      <c r="D16" s="38">
        <f t="shared" si="0"/>
        <v>0.0007090472205548874</v>
      </c>
      <c r="E16" s="30">
        <v>2445</v>
      </c>
      <c r="F16" s="39">
        <f t="shared" si="1"/>
        <v>0.07923904589058854</v>
      </c>
    </row>
    <row r="17" spans="1:6" ht="16.5" customHeight="1">
      <c r="A17" s="29" t="s">
        <v>16</v>
      </c>
      <c r="B17" s="30">
        <v>106821</v>
      </c>
      <c r="C17" s="30">
        <v>167433</v>
      </c>
      <c r="D17" s="38">
        <f t="shared" si="0"/>
        <v>0.003847481957452893</v>
      </c>
      <c r="E17" s="30">
        <v>24738</v>
      </c>
      <c r="F17" s="39">
        <f t="shared" si="1"/>
        <v>0.14774865169948576</v>
      </c>
    </row>
    <row r="18" spans="1:6" ht="19.5" customHeight="1">
      <c r="A18" s="29" t="s">
        <v>17</v>
      </c>
      <c r="B18" s="30">
        <v>499146</v>
      </c>
      <c r="C18" s="30">
        <v>531700</v>
      </c>
      <c r="D18" s="38">
        <f t="shared" si="0"/>
        <v>0.012218058308563443</v>
      </c>
      <c r="E18" s="30">
        <v>77805</v>
      </c>
      <c r="F18" s="39">
        <f t="shared" si="1"/>
        <v>0.14633251833740832</v>
      </c>
    </row>
    <row r="19" spans="1:6" ht="16.5" customHeight="1">
      <c r="A19" s="29" t="s">
        <v>18</v>
      </c>
      <c r="B19" s="30">
        <v>160</v>
      </c>
      <c r="C19" s="30">
        <v>0</v>
      </c>
      <c r="D19" s="38">
        <f t="shared" si="0"/>
        <v>0</v>
      </c>
      <c r="E19" s="30">
        <v>0</v>
      </c>
      <c r="F19" s="39">
        <v>0</v>
      </c>
    </row>
    <row r="20" spans="1:6" ht="16.5" customHeight="1">
      <c r="A20" s="29" t="s">
        <v>20</v>
      </c>
      <c r="B20" s="30">
        <v>457476</v>
      </c>
      <c r="C20" s="30">
        <v>706453</v>
      </c>
      <c r="D20" s="38">
        <f t="shared" si="0"/>
        <v>0.01623374825326231</v>
      </c>
      <c r="E20" s="30">
        <v>107321</v>
      </c>
      <c r="F20" s="40">
        <f t="shared" si="1"/>
        <v>0.15191527249512707</v>
      </c>
    </row>
    <row r="21" spans="1:6" ht="16.5" customHeight="1">
      <c r="A21" s="29" t="s">
        <v>21</v>
      </c>
      <c r="B21" s="30">
        <v>20550</v>
      </c>
      <c r="C21" s="30">
        <v>44550</v>
      </c>
      <c r="D21" s="38">
        <f t="shared" si="0"/>
        <v>0.0010237248404109487</v>
      </c>
      <c r="E21" s="30">
        <v>169</v>
      </c>
      <c r="F21" s="40">
        <f t="shared" si="1"/>
        <v>0.003793490460157127</v>
      </c>
    </row>
    <row r="22" spans="1:6" ht="16.5" customHeight="1">
      <c r="A22" s="29" t="s">
        <v>22</v>
      </c>
      <c r="B22" s="30">
        <v>58325</v>
      </c>
      <c r="C22" s="30">
        <v>55825</v>
      </c>
      <c r="D22" s="38">
        <f t="shared" si="0"/>
        <v>0.0012828156950828555</v>
      </c>
      <c r="E22" s="30">
        <v>21369</v>
      </c>
      <c r="F22" s="40">
        <f t="shared" si="1"/>
        <v>0.3827854903716973</v>
      </c>
    </row>
    <row r="23" spans="1:6" ht="16.5" customHeight="1">
      <c r="A23" s="29" t="s">
        <v>23</v>
      </c>
      <c r="B23" s="30">
        <v>4240</v>
      </c>
      <c r="C23" s="30">
        <v>2000</v>
      </c>
      <c r="D23" s="38">
        <f t="shared" si="0"/>
        <v>4.595846646064865E-05</v>
      </c>
      <c r="E23" s="30">
        <v>0</v>
      </c>
      <c r="F23" s="40">
        <f t="shared" si="1"/>
        <v>0</v>
      </c>
    </row>
    <row r="24" spans="1:6" ht="16.5" customHeight="1">
      <c r="A24" s="29" t="s">
        <v>24</v>
      </c>
      <c r="B24" s="30">
        <v>50980</v>
      </c>
      <c r="C24" s="30">
        <v>50475</v>
      </c>
      <c r="D24" s="38">
        <f t="shared" si="0"/>
        <v>0.0011598767973006203</v>
      </c>
      <c r="E24" s="30">
        <v>4417</v>
      </c>
      <c r="F24" s="40">
        <f t="shared" si="1"/>
        <v>0.08750866765725607</v>
      </c>
    </row>
    <row r="25" spans="1:6" ht="16.5" customHeight="1">
      <c r="A25" s="29" t="s">
        <v>25</v>
      </c>
      <c r="B25" s="30">
        <v>3747</v>
      </c>
      <c r="C25" s="30">
        <v>3747</v>
      </c>
      <c r="D25" s="38">
        <f t="shared" si="0"/>
        <v>8.610318691402524E-05</v>
      </c>
      <c r="E25" s="30">
        <v>647</v>
      </c>
      <c r="F25" s="40">
        <f t="shared" si="1"/>
        <v>0.17267147050974113</v>
      </c>
    </row>
    <row r="26" spans="1:6" ht="16.5" customHeight="1">
      <c r="A26" s="29" t="s">
        <v>26</v>
      </c>
      <c r="B26" s="30">
        <v>14413</v>
      </c>
      <c r="C26" s="30">
        <v>14413</v>
      </c>
      <c r="D26" s="38">
        <f t="shared" si="0"/>
        <v>0.0003311996885486645</v>
      </c>
      <c r="E26" s="30">
        <v>750</v>
      </c>
      <c r="F26" s="40">
        <f t="shared" si="1"/>
        <v>0.052036356067439116</v>
      </c>
    </row>
    <row r="27" spans="1:6" ht="16.5" customHeight="1">
      <c r="A27" s="29" t="s">
        <v>27</v>
      </c>
      <c r="B27" s="30">
        <v>4640</v>
      </c>
      <c r="C27" s="30">
        <v>4140</v>
      </c>
      <c r="D27" s="38">
        <f t="shared" si="0"/>
        <v>9.51340255735427E-05</v>
      </c>
      <c r="E27" s="30">
        <v>0</v>
      </c>
      <c r="F27" s="40">
        <f t="shared" si="1"/>
        <v>0</v>
      </c>
    </row>
    <row r="28" spans="1:6" ht="16.5" customHeight="1">
      <c r="A28" s="29" t="s">
        <v>28</v>
      </c>
      <c r="B28" s="30">
        <v>6975</v>
      </c>
      <c r="C28" s="30">
        <v>83475</v>
      </c>
      <c r="D28" s="38">
        <f t="shared" si="0"/>
        <v>0.001918191493901323</v>
      </c>
      <c r="E28" s="30">
        <v>3613</v>
      </c>
      <c r="F28" s="40">
        <f t="shared" si="1"/>
        <v>0.04328241988619347</v>
      </c>
    </row>
    <row r="29" spans="1:6" ht="16.5" customHeight="1">
      <c r="A29" s="29" t="s">
        <v>29</v>
      </c>
      <c r="B29" s="30">
        <v>22540</v>
      </c>
      <c r="C29" s="30">
        <v>26540</v>
      </c>
      <c r="D29" s="38">
        <f t="shared" si="0"/>
        <v>0.0006098688499328076</v>
      </c>
      <c r="E29" s="30">
        <v>68</v>
      </c>
      <c r="F29" s="40">
        <f t="shared" si="1"/>
        <v>0.002562170308967596</v>
      </c>
    </row>
    <row r="30" spans="1:6" ht="16.5" customHeight="1">
      <c r="A30" s="29" t="s">
        <v>30</v>
      </c>
      <c r="B30" s="30">
        <v>0</v>
      </c>
      <c r="C30" s="30">
        <v>0</v>
      </c>
      <c r="D30" s="38">
        <f t="shared" si="0"/>
        <v>0</v>
      </c>
      <c r="E30" s="30">
        <v>0</v>
      </c>
      <c r="F30" s="40">
        <v>0</v>
      </c>
    </row>
    <row r="31" spans="1:6" ht="16.5" customHeight="1">
      <c r="A31" s="29" t="s">
        <v>31</v>
      </c>
      <c r="B31" s="30">
        <v>1987852</v>
      </c>
      <c r="C31" s="30">
        <v>3211105</v>
      </c>
      <c r="D31" s="38">
        <f t="shared" si="0"/>
        <v>0.07378873072206059</v>
      </c>
      <c r="E31" s="30">
        <v>928557</v>
      </c>
      <c r="F31" s="40">
        <f t="shared" si="1"/>
        <v>0.2891705503245767</v>
      </c>
    </row>
    <row r="32" spans="1:6" ht="16.5" customHeight="1">
      <c r="A32" s="29" t="s">
        <v>32</v>
      </c>
      <c r="B32" s="30">
        <v>62000</v>
      </c>
      <c r="C32" s="30">
        <v>412796</v>
      </c>
      <c r="D32" s="38">
        <f t="shared" si="0"/>
        <v>0.00948573556054496</v>
      </c>
      <c r="E32" s="30">
        <v>189755</v>
      </c>
      <c r="F32" s="40">
        <f t="shared" si="1"/>
        <v>0.4596822643630268</v>
      </c>
    </row>
    <row r="33" spans="1:6" ht="30.75" customHeight="1">
      <c r="A33" s="29" t="s">
        <v>33</v>
      </c>
      <c r="B33" s="30">
        <v>2644040</v>
      </c>
      <c r="C33" s="30">
        <v>6607842</v>
      </c>
      <c r="D33" s="38">
        <f t="shared" si="0"/>
        <v>0.15184314246713274</v>
      </c>
      <c r="E33" s="30">
        <v>836898</v>
      </c>
      <c r="F33" s="40">
        <f t="shared" si="1"/>
        <v>0.12665224138228487</v>
      </c>
    </row>
    <row r="34" spans="1:6" ht="16.5" customHeight="1">
      <c r="A34" s="29" t="s">
        <v>34</v>
      </c>
      <c r="B34" s="30">
        <v>11900</v>
      </c>
      <c r="C34" s="30">
        <v>21900</v>
      </c>
      <c r="D34" s="38">
        <f t="shared" si="0"/>
        <v>0.0005032452077441027</v>
      </c>
      <c r="E34" s="30">
        <v>0</v>
      </c>
      <c r="F34" s="40">
        <f t="shared" si="1"/>
        <v>0</v>
      </c>
    </row>
    <row r="35" spans="1:6" ht="28.5" customHeight="1">
      <c r="A35" s="29" t="s">
        <v>35</v>
      </c>
      <c r="B35" s="30">
        <v>1500</v>
      </c>
      <c r="C35" s="30">
        <v>800</v>
      </c>
      <c r="D35" s="38">
        <f t="shared" si="0"/>
        <v>1.838338658425946E-05</v>
      </c>
      <c r="E35" s="30">
        <v>0</v>
      </c>
      <c r="F35" s="40">
        <f t="shared" si="1"/>
        <v>0</v>
      </c>
    </row>
    <row r="36" spans="1:6" ht="16.5" customHeight="1">
      <c r="A36" s="29" t="s">
        <v>36</v>
      </c>
      <c r="B36" s="30">
        <v>0</v>
      </c>
      <c r="C36" s="30">
        <v>0</v>
      </c>
      <c r="D36" s="38">
        <f t="shared" si="0"/>
        <v>0</v>
      </c>
      <c r="E36" s="30">
        <v>0</v>
      </c>
      <c r="F36" s="40">
        <v>0</v>
      </c>
    </row>
    <row r="37" spans="1:6" ht="16.5" customHeight="1">
      <c r="A37" s="29" t="s">
        <v>37</v>
      </c>
      <c r="B37" s="30">
        <v>0</v>
      </c>
      <c r="C37" s="30">
        <v>0</v>
      </c>
      <c r="D37" s="38">
        <f t="shared" si="0"/>
        <v>0</v>
      </c>
      <c r="E37" s="30">
        <v>0</v>
      </c>
      <c r="F37" s="40">
        <v>0</v>
      </c>
    </row>
    <row r="38" spans="1:6" ht="28.5" customHeight="1">
      <c r="A38" s="29" t="s">
        <v>38</v>
      </c>
      <c r="B38" s="30">
        <v>4000</v>
      </c>
      <c r="C38" s="30">
        <v>8240</v>
      </c>
      <c r="D38" s="38">
        <f t="shared" si="0"/>
        <v>0.00018934888181787243</v>
      </c>
      <c r="E38" s="30">
        <v>1240</v>
      </c>
      <c r="F38" s="40">
        <f t="shared" si="1"/>
        <v>0.15048543689320387</v>
      </c>
    </row>
    <row r="39" spans="1:6" ht="16.5" customHeight="1">
      <c r="A39" s="29" t="s">
        <v>39</v>
      </c>
      <c r="B39" s="30">
        <v>0</v>
      </c>
      <c r="C39" s="30">
        <v>0</v>
      </c>
      <c r="D39" s="38">
        <f t="shared" si="0"/>
        <v>0</v>
      </c>
      <c r="E39" s="30">
        <v>0</v>
      </c>
      <c r="F39" s="40">
        <v>0</v>
      </c>
    </row>
    <row r="40" spans="1:6" ht="16.5" customHeight="1">
      <c r="A40" s="29" t="s">
        <v>40</v>
      </c>
      <c r="B40" s="30">
        <v>3299</v>
      </c>
      <c r="C40" s="30">
        <v>14234</v>
      </c>
      <c r="D40" s="38">
        <f t="shared" si="0"/>
        <v>0.0003270864058004364</v>
      </c>
      <c r="E40" s="30">
        <v>1446</v>
      </c>
      <c r="F40" s="40">
        <f t="shared" si="1"/>
        <v>0.10158774764648026</v>
      </c>
    </row>
    <row r="41" spans="1:6" ht="16.5" customHeight="1">
      <c r="A41" s="29" t="s">
        <v>41</v>
      </c>
      <c r="B41" s="30">
        <v>3300</v>
      </c>
      <c r="C41" s="30">
        <v>6300</v>
      </c>
      <c r="D41" s="38">
        <f t="shared" si="0"/>
        <v>0.00014476916935104325</v>
      </c>
      <c r="E41" s="30">
        <v>600</v>
      </c>
      <c r="F41" s="40">
        <f t="shared" si="1"/>
        <v>0.09523809523809523</v>
      </c>
    </row>
    <row r="42" spans="1:6" ht="16.5" customHeight="1">
      <c r="A42" s="29" t="s">
        <v>42</v>
      </c>
      <c r="B42" s="30">
        <v>0</v>
      </c>
      <c r="C42" s="30">
        <v>1250</v>
      </c>
      <c r="D42" s="38">
        <f t="shared" si="0"/>
        <v>2.8724041537905407E-05</v>
      </c>
      <c r="E42" s="30">
        <v>100</v>
      </c>
      <c r="F42" s="40">
        <f t="shared" si="1"/>
        <v>0.08</v>
      </c>
    </row>
    <row r="43" spans="1:6" ht="16.5" customHeight="1">
      <c r="A43" s="29" t="s">
        <v>43</v>
      </c>
      <c r="B43" s="30">
        <v>1758</v>
      </c>
      <c r="C43" s="30">
        <v>5058</v>
      </c>
      <c r="D43" s="38">
        <f t="shared" si="0"/>
        <v>0.00011622896167898044</v>
      </c>
      <c r="E43" s="30">
        <v>760</v>
      </c>
      <c r="F43" s="40">
        <f t="shared" si="1"/>
        <v>0.15025701858442073</v>
      </c>
    </row>
    <row r="44" spans="1:6" ht="16.5" customHeight="1">
      <c r="A44" s="29" t="s">
        <v>44</v>
      </c>
      <c r="B44" s="30">
        <v>47304</v>
      </c>
      <c r="C44" s="30">
        <v>96554</v>
      </c>
      <c r="D44" s="38">
        <f t="shared" si="0"/>
        <v>0.002218736885320735</v>
      </c>
      <c r="E44" s="30">
        <v>15278</v>
      </c>
      <c r="F44" s="40">
        <f t="shared" si="1"/>
        <v>0.15823269880067112</v>
      </c>
    </row>
    <row r="45" spans="1:6" ht="16.5" customHeight="1">
      <c r="A45" s="29" t="s">
        <v>45</v>
      </c>
      <c r="B45" s="30">
        <v>7680</v>
      </c>
      <c r="C45" s="30">
        <v>7680</v>
      </c>
      <c r="D45" s="38">
        <f t="shared" si="0"/>
        <v>0.0001764805112088908</v>
      </c>
      <c r="E45" s="30">
        <v>736</v>
      </c>
      <c r="F45" s="40">
        <f t="shared" si="1"/>
        <v>0.09583333333333334</v>
      </c>
    </row>
    <row r="46" spans="1:6" ht="16.5" customHeight="1">
      <c r="A46" s="29" t="s">
        <v>46</v>
      </c>
      <c r="B46" s="30">
        <v>6721</v>
      </c>
      <c r="C46" s="30">
        <v>11221</v>
      </c>
      <c r="D46" s="38">
        <f t="shared" si="0"/>
        <v>0.0002578499760774692</v>
      </c>
      <c r="E46" s="30">
        <v>1570</v>
      </c>
      <c r="F46" s="40">
        <f t="shared" si="1"/>
        <v>0.1399162285001337</v>
      </c>
    </row>
    <row r="47" spans="1:6" ht="16.5" customHeight="1">
      <c r="A47" s="29" t="s">
        <v>47</v>
      </c>
      <c r="B47" s="30">
        <v>5000</v>
      </c>
      <c r="C47" s="30">
        <v>8900</v>
      </c>
      <c r="D47" s="38">
        <f t="shared" si="0"/>
        <v>0.0002045151757498865</v>
      </c>
      <c r="E47" s="30">
        <v>531</v>
      </c>
      <c r="F47" s="40">
        <f t="shared" si="1"/>
        <v>0.05966292134831461</v>
      </c>
    </row>
    <row r="48" spans="1:6" ht="30" customHeight="1">
      <c r="A48" s="29" t="s">
        <v>48</v>
      </c>
      <c r="B48" s="30">
        <v>142378</v>
      </c>
      <c r="C48" s="30">
        <v>523263</v>
      </c>
      <c r="D48" s="38">
        <f t="shared" si="0"/>
        <v>0.012024182517799197</v>
      </c>
      <c r="E48" s="30">
        <v>41978</v>
      </c>
      <c r="F48" s="40">
        <f t="shared" si="1"/>
        <v>0.08022352048587422</v>
      </c>
    </row>
    <row r="49" spans="1:6" ht="16.5" customHeight="1">
      <c r="A49" s="29" t="s">
        <v>49</v>
      </c>
      <c r="B49" s="30">
        <v>8753</v>
      </c>
      <c r="C49" s="30">
        <v>11653</v>
      </c>
      <c r="D49" s="38">
        <f t="shared" si="0"/>
        <v>0.00026777700483296933</v>
      </c>
      <c r="E49" s="30">
        <v>2033</v>
      </c>
      <c r="F49" s="40">
        <f t="shared" si="1"/>
        <v>0.17446151205698104</v>
      </c>
    </row>
    <row r="50" spans="1:6" ht="16.5" customHeight="1">
      <c r="A50" s="29" t="s">
        <v>50</v>
      </c>
      <c r="B50" s="30">
        <v>0</v>
      </c>
      <c r="C50" s="30">
        <v>0</v>
      </c>
      <c r="D50" s="38">
        <f t="shared" si="0"/>
        <v>0</v>
      </c>
      <c r="E50" s="30">
        <v>0</v>
      </c>
      <c r="F50" s="40">
        <v>0</v>
      </c>
    </row>
    <row r="51" spans="1:6" ht="16.5" customHeight="1">
      <c r="A51" s="29" t="s">
        <v>51</v>
      </c>
      <c r="B51" s="30">
        <v>0</v>
      </c>
      <c r="C51" s="30">
        <v>0</v>
      </c>
      <c r="D51" s="38">
        <f t="shared" si="0"/>
        <v>0</v>
      </c>
      <c r="E51" s="30">
        <v>0</v>
      </c>
      <c r="F51" s="40">
        <v>0</v>
      </c>
    </row>
    <row r="52" spans="1:6" ht="16.5" customHeight="1">
      <c r="A52" s="29" t="s">
        <v>52</v>
      </c>
      <c r="B52" s="30">
        <v>128561</v>
      </c>
      <c r="C52" s="30">
        <v>155026</v>
      </c>
      <c r="D52" s="38">
        <f t="shared" si="0"/>
        <v>0.0035623786107642588</v>
      </c>
      <c r="E52" s="30">
        <v>13920</v>
      </c>
      <c r="F52" s="40">
        <f t="shared" si="1"/>
        <v>0.08979138983138313</v>
      </c>
    </row>
    <row r="53" spans="1:6" ht="28.5" customHeight="1">
      <c r="A53" s="29" t="s">
        <v>53</v>
      </c>
      <c r="B53" s="30">
        <v>562783</v>
      </c>
      <c r="C53" s="30">
        <v>680225</v>
      </c>
      <c r="D53" s="38">
        <f t="shared" si="0"/>
        <v>0.015631048924097363</v>
      </c>
      <c r="E53" s="30">
        <v>153961</v>
      </c>
      <c r="F53" s="40">
        <f t="shared" si="1"/>
        <v>0.22633834393031718</v>
      </c>
    </row>
    <row r="54" spans="1:6" ht="16.5" customHeight="1">
      <c r="A54" s="29" t="s">
        <v>54</v>
      </c>
      <c r="B54" s="30">
        <v>170063</v>
      </c>
      <c r="C54" s="30">
        <v>303114</v>
      </c>
      <c r="D54" s="38">
        <f t="shared" si="0"/>
        <v>0.006965327301376527</v>
      </c>
      <c r="E54" s="30">
        <v>57746</v>
      </c>
      <c r="F54" s="40">
        <f t="shared" si="1"/>
        <v>0.19050918136410724</v>
      </c>
    </row>
    <row r="55" spans="1:6" ht="16.5" customHeight="1">
      <c r="A55" s="29" t="s">
        <v>55</v>
      </c>
      <c r="B55" s="30">
        <v>1902033</v>
      </c>
      <c r="C55" s="30">
        <v>2006833</v>
      </c>
      <c r="D55" s="38">
        <f t="shared" si="0"/>
        <v>0.046115483561311454</v>
      </c>
      <c r="E55" s="30">
        <v>648308</v>
      </c>
      <c r="F55" s="40">
        <f t="shared" si="1"/>
        <v>0.3230502986546464</v>
      </c>
    </row>
    <row r="56" spans="1:6" ht="16.5" customHeight="1">
      <c r="A56" s="29" t="s">
        <v>56</v>
      </c>
      <c r="B56" s="30">
        <v>475090</v>
      </c>
      <c r="C56" s="30">
        <v>518967</v>
      </c>
      <c r="D56" s="38">
        <f t="shared" si="0"/>
        <v>0.011925463731841723</v>
      </c>
      <c r="E56" s="30">
        <v>146754</v>
      </c>
      <c r="F56" s="40">
        <f t="shared" si="1"/>
        <v>0.28278098607425906</v>
      </c>
    </row>
    <row r="57" spans="1:6" ht="16.5" customHeight="1">
      <c r="A57" s="29" t="s">
        <v>57</v>
      </c>
      <c r="B57" s="30">
        <v>0</v>
      </c>
      <c r="C57" s="30">
        <v>4000</v>
      </c>
      <c r="D57" s="38">
        <f t="shared" si="0"/>
        <v>9.19169329212973E-05</v>
      </c>
      <c r="E57" s="30">
        <v>0</v>
      </c>
      <c r="F57" s="40">
        <f t="shared" si="1"/>
        <v>0</v>
      </c>
    </row>
    <row r="58" spans="1:6" ht="16.5" customHeight="1">
      <c r="A58" s="29" t="s">
        <v>58</v>
      </c>
      <c r="B58" s="30">
        <v>100139</v>
      </c>
      <c r="C58" s="30">
        <v>95739</v>
      </c>
      <c r="D58" s="38">
        <f t="shared" si="0"/>
        <v>0.0022000088102380206</v>
      </c>
      <c r="E58" s="30">
        <v>9787</v>
      </c>
      <c r="F58" s="40">
        <f t="shared" si="1"/>
        <v>0.10222584317780632</v>
      </c>
    </row>
    <row r="59" spans="1:6" ht="16.5" customHeight="1">
      <c r="A59" s="29" t="s">
        <v>59</v>
      </c>
      <c r="B59" s="30">
        <v>142559</v>
      </c>
      <c r="C59" s="30">
        <v>148247</v>
      </c>
      <c r="D59" s="38">
        <f t="shared" si="0"/>
        <v>0.00340660238869589</v>
      </c>
      <c r="E59" s="30">
        <v>14819</v>
      </c>
      <c r="F59" s="40">
        <f t="shared" si="1"/>
        <v>0.09996155065532523</v>
      </c>
    </row>
    <row r="60" spans="1:6" ht="16.5" customHeight="1">
      <c r="A60" s="29" t="s">
        <v>60</v>
      </c>
      <c r="B60" s="30">
        <v>193684</v>
      </c>
      <c r="C60" s="30">
        <v>208684</v>
      </c>
      <c r="D60" s="38">
        <f t="shared" si="0"/>
        <v>0.004795398307437001</v>
      </c>
      <c r="E60" s="30">
        <v>42353</v>
      </c>
      <c r="F60" s="40">
        <f t="shared" si="1"/>
        <v>0.20295278986410076</v>
      </c>
    </row>
    <row r="61" spans="1:6" ht="16.5" customHeight="1">
      <c r="A61" s="29" t="s">
        <v>61</v>
      </c>
      <c r="B61" s="30">
        <v>72110</v>
      </c>
      <c r="C61" s="30">
        <v>65663</v>
      </c>
      <c r="D61" s="38">
        <f t="shared" si="0"/>
        <v>0.0015088853916027862</v>
      </c>
      <c r="E61" s="30">
        <v>16791</v>
      </c>
      <c r="F61" s="40">
        <f t="shared" si="1"/>
        <v>0.25571478610480786</v>
      </c>
    </row>
    <row r="62" spans="1:6" ht="16.5" customHeight="1">
      <c r="A62" s="29" t="s">
        <v>62</v>
      </c>
      <c r="B62" s="30">
        <v>3949</v>
      </c>
      <c r="C62" s="30">
        <v>3949</v>
      </c>
      <c r="D62" s="38">
        <f t="shared" si="0"/>
        <v>9.074499202655076E-05</v>
      </c>
      <c r="E62" s="30">
        <v>0</v>
      </c>
      <c r="F62" s="40">
        <f t="shared" si="1"/>
        <v>0</v>
      </c>
    </row>
    <row r="63" spans="1:6" ht="16.5" customHeight="1">
      <c r="A63" s="29" t="s">
        <v>63</v>
      </c>
      <c r="B63" s="30">
        <v>3400</v>
      </c>
      <c r="C63" s="30">
        <v>6200</v>
      </c>
      <c r="D63" s="38">
        <f t="shared" si="0"/>
        <v>0.00014247124602801082</v>
      </c>
      <c r="E63" s="30">
        <v>600</v>
      </c>
      <c r="F63" s="40">
        <f t="shared" si="1"/>
        <v>0.0967741935483871</v>
      </c>
    </row>
    <row r="64" spans="1:6" ht="16.5" customHeight="1">
      <c r="A64" s="29" t="s">
        <v>64</v>
      </c>
      <c r="B64" s="30">
        <v>1200</v>
      </c>
      <c r="C64" s="30">
        <v>1200</v>
      </c>
      <c r="D64" s="38">
        <f t="shared" si="0"/>
        <v>2.757507987638919E-05</v>
      </c>
      <c r="E64" s="30">
        <v>1200</v>
      </c>
      <c r="F64" s="40">
        <f t="shared" si="1"/>
        <v>1</v>
      </c>
    </row>
    <row r="65" spans="1:6" ht="29.25" customHeight="1">
      <c r="A65" s="29" t="s">
        <v>65</v>
      </c>
      <c r="B65" s="30">
        <v>229180</v>
      </c>
      <c r="C65" s="30">
        <v>343394</v>
      </c>
      <c r="D65" s="38">
        <f t="shared" si="0"/>
        <v>0.00789093081589399</v>
      </c>
      <c r="E65" s="30">
        <v>44915</v>
      </c>
      <c r="F65" s="40">
        <f t="shared" si="1"/>
        <v>0.13079727659772739</v>
      </c>
    </row>
    <row r="66" spans="1:6" ht="16.5" customHeight="1">
      <c r="A66" s="29" t="s">
        <v>66</v>
      </c>
      <c r="B66" s="30">
        <v>1459199</v>
      </c>
      <c r="C66" s="30">
        <v>1547618</v>
      </c>
      <c r="D66" s="38">
        <f t="shared" si="0"/>
        <v>0.03556307497344807</v>
      </c>
      <c r="E66" s="30">
        <v>375858</v>
      </c>
      <c r="F66" s="40">
        <f t="shared" si="1"/>
        <v>0.24286225670675837</v>
      </c>
    </row>
    <row r="67" spans="1:6" ht="16.5" customHeight="1">
      <c r="A67" s="29" t="s">
        <v>67</v>
      </c>
      <c r="B67" s="30">
        <v>3210934</v>
      </c>
      <c r="C67" s="30">
        <v>3200651</v>
      </c>
      <c r="D67" s="38">
        <f t="shared" si="0"/>
        <v>0.07354850581787079</v>
      </c>
      <c r="E67" s="30">
        <v>592325</v>
      </c>
      <c r="F67" s="40">
        <f t="shared" si="1"/>
        <v>0.1850639135600851</v>
      </c>
    </row>
    <row r="68" spans="1:6" ht="16.5" customHeight="1">
      <c r="A68" s="29" t="s">
        <v>68</v>
      </c>
      <c r="B68" s="30">
        <v>218620</v>
      </c>
      <c r="C68" s="30">
        <v>245720</v>
      </c>
      <c r="D68" s="38">
        <f t="shared" si="0"/>
        <v>0.005646457189355293</v>
      </c>
      <c r="E68" s="30">
        <v>91720</v>
      </c>
      <c r="F68" s="40">
        <f t="shared" si="1"/>
        <v>0.3732703890607195</v>
      </c>
    </row>
    <row r="69" spans="1:6" ht="16.5" customHeight="1">
      <c r="A69" s="29" t="s">
        <v>69</v>
      </c>
      <c r="B69" s="30">
        <v>275</v>
      </c>
      <c r="C69" s="30">
        <v>275</v>
      </c>
      <c r="D69" s="38">
        <f t="shared" si="0"/>
        <v>6.319289138339189E-06</v>
      </c>
      <c r="E69" s="30">
        <v>0</v>
      </c>
      <c r="F69" s="40">
        <f t="shared" si="1"/>
        <v>0</v>
      </c>
    </row>
    <row r="70" spans="1:6" ht="16.5" customHeight="1">
      <c r="A70" s="29" t="s">
        <v>70</v>
      </c>
      <c r="B70" s="30">
        <v>75030</v>
      </c>
      <c r="C70" s="30">
        <v>82330</v>
      </c>
      <c r="D70" s="38">
        <f t="shared" si="0"/>
        <v>0.0018918802718526017</v>
      </c>
      <c r="E70" s="30">
        <v>22526</v>
      </c>
      <c r="F70" s="40">
        <f>E70/C70</f>
        <v>0.2736062188752581</v>
      </c>
    </row>
    <row r="71" spans="1:6" ht="16.5" customHeight="1">
      <c r="A71" s="29" t="s">
        <v>71</v>
      </c>
      <c r="B71" s="30">
        <v>1900</v>
      </c>
      <c r="C71" s="30">
        <v>4900</v>
      </c>
      <c r="D71" s="38">
        <f t="shared" si="0"/>
        <v>0.0001125982428285892</v>
      </c>
      <c r="E71" s="30">
        <v>600</v>
      </c>
      <c r="F71" s="40">
        <f t="shared" si="1"/>
        <v>0.12244897959183673</v>
      </c>
    </row>
    <row r="72" spans="1:6" ht="16.5" customHeight="1">
      <c r="A72" s="29" t="s">
        <v>72</v>
      </c>
      <c r="B72" s="30">
        <v>1103300</v>
      </c>
      <c r="C72" s="30">
        <v>1237602</v>
      </c>
      <c r="D72" s="38">
        <f t="shared" si="0"/>
        <v>0.028439145004315845</v>
      </c>
      <c r="E72" s="30">
        <v>153974</v>
      </c>
      <c r="F72" s="40">
        <f t="shared" si="1"/>
        <v>0.12441317968135152</v>
      </c>
    </row>
    <row r="73" spans="1:6" ht="16.5" customHeight="1">
      <c r="A73" s="29" t="s">
        <v>73</v>
      </c>
      <c r="B73" s="30">
        <v>300</v>
      </c>
      <c r="C73" s="30">
        <v>3300</v>
      </c>
      <c r="D73" s="38">
        <f t="shared" si="0"/>
        <v>7.583146966007027E-05</v>
      </c>
      <c r="E73" s="30">
        <v>600</v>
      </c>
      <c r="F73" s="40">
        <f t="shared" si="1"/>
        <v>0.18181818181818182</v>
      </c>
    </row>
    <row r="74" spans="1:6" ht="16.5" customHeight="1">
      <c r="A74" s="29" t="s">
        <v>74</v>
      </c>
      <c r="B74" s="30">
        <v>78000</v>
      </c>
      <c r="C74" s="30">
        <v>81000</v>
      </c>
      <c r="D74" s="38">
        <f t="shared" si="0"/>
        <v>0.0018613178916562702</v>
      </c>
      <c r="E74" s="30">
        <v>20600</v>
      </c>
      <c r="F74" s="40">
        <f t="shared" si="1"/>
        <v>0.254320987654321</v>
      </c>
    </row>
    <row r="75" spans="1:6" ht="16.5" customHeight="1">
      <c r="A75" s="29" t="s">
        <v>75</v>
      </c>
      <c r="B75" s="30">
        <v>1500</v>
      </c>
      <c r="C75" s="30">
        <v>1500</v>
      </c>
      <c r="D75" s="38">
        <f aca="true" t="shared" si="2" ref="D75:D107">SUM(C75/$C$108)</f>
        <v>3.446884984548649E-05</v>
      </c>
      <c r="E75" s="30">
        <v>0</v>
      </c>
      <c r="F75" s="40">
        <f aca="true" t="shared" si="3" ref="F75:F107">E75/C75</f>
        <v>0</v>
      </c>
    </row>
    <row r="76" spans="1:6" ht="16.5" customHeight="1">
      <c r="A76" s="29" t="s">
        <v>76</v>
      </c>
      <c r="B76" s="30">
        <v>200</v>
      </c>
      <c r="C76" s="30">
        <v>200</v>
      </c>
      <c r="D76" s="38">
        <f t="shared" si="2"/>
        <v>4.595846646064865E-06</v>
      </c>
      <c r="E76" s="30">
        <v>0</v>
      </c>
      <c r="F76" s="40">
        <f t="shared" si="3"/>
        <v>0</v>
      </c>
    </row>
    <row r="77" spans="1:6" ht="16.5" customHeight="1">
      <c r="A77" s="29" t="s">
        <v>77</v>
      </c>
      <c r="B77" s="30">
        <v>0</v>
      </c>
      <c r="C77" s="30">
        <v>0</v>
      </c>
      <c r="D77" s="38">
        <f t="shared" si="2"/>
        <v>0</v>
      </c>
      <c r="E77" s="30">
        <v>0</v>
      </c>
      <c r="F77" s="40">
        <v>0</v>
      </c>
    </row>
    <row r="78" spans="1:6" ht="16.5" customHeight="1">
      <c r="A78" s="29" t="s">
        <v>78</v>
      </c>
      <c r="B78" s="30">
        <v>0</v>
      </c>
      <c r="C78" s="30">
        <v>5003</v>
      </c>
      <c r="D78" s="38">
        <f t="shared" si="2"/>
        <v>0.0001149651038513126</v>
      </c>
      <c r="E78" s="30">
        <v>0</v>
      </c>
      <c r="F78" s="40">
        <f t="shared" si="3"/>
        <v>0</v>
      </c>
    </row>
    <row r="79" spans="1:6" ht="16.5" customHeight="1">
      <c r="A79" s="29" t="s">
        <v>79</v>
      </c>
      <c r="B79" s="30">
        <v>1000</v>
      </c>
      <c r="C79" s="30">
        <v>1000</v>
      </c>
      <c r="D79" s="38">
        <f t="shared" si="2"/>
        <v>2.2979233230324324E-05</v>
      </c>
      <c r="E79" s="30">
        <v>0</v>
      </c>
      <c r="F79" s="40">
        <f t="shared" si="3"/>
        <v>0</v>
      </c>
    </row>
    <row r="80" spans="1:6" ht="16.5" customHeight="1">
      <c r="A80" s="29" t="s">
        <v>80</v>
      </c>
      <c r="B80" s="30">
        <v>29070</v>
      </c>
      <c r="C80" s="30">
        <v>30722</v>
      </c>
      <c r="D80" s="38">
        <f t="shared" si="2"/>
        <v>0.0007059680033020239</v>
      </c>
      <c r="E80" s="30">
        <v>3251</v>
      </c>
      <c r="F80" s="40">
        <f t="shared" si="3"/>
        <v>0.10581993359807304</v>
      </c>
    </row>
    <row r="81" spans="1:6" ht="16.5" customHeight="1">
      <c r="A81" s="29" t="s">
        <v>81</v>
      </c>
      <c r="B81" s="30">
        <v>350</v>
      </c>
      <c r="C81" s="30">
        <v>2350</v>
      </c>
      <c r="D81" s="38">
        <f t="shared" si="2"/>
        <v>5.4001198091262164E-05</v>
      </c>
      <c r="E81" s="30">
        <v>350</v>
      </c>
      <c r="F81" s="40">
        <f t="shared" si="3"/>
        <v>0.14893617021276595</v>
      </c>
    </row>
    <row r="82" spans="1:6" ht="16.5" customHeight="1">
      <c r="A82" s="29" t="s">
        <v>82</v>
      </c>
      <c r="B82" s="30">
        <v>220</v>
      </c>
      <c r="C82" s="30">
        <v>220</v>
      </c>
      <c r="D82" s="38">
        <f t="shared" si="2"/>
        <v>5.055431310671352E-06</v>
      </c>
      <c r="E82" s="30">
        <v>200</v>
      </c>
      <c r="F82" s="40">
        <f t="shared" si="3"/>
        <v>0.9090909090909091</v>
      </c>
    </row>
    <row r="83" spans="1:6" ht="16.5" customHeight="1">
      <c r="A83" s="29" t="s">
        <v>83</v>
      </c>
      <c r="B83" s="30">
        <v>56798</v>
      </c>
      <c r="C83" s="30">
        <v>56798</v>
      </c>
      <c r="D83" s="38">
        <f t="shared" si="2"/>
        <v>0.001305174489015961</v>
      </c>
      <c r="E83" s="30">
        <v>0</v>
      </c>
      <c r="F83" s="40">
        <f t="shared" si="3"/>
        <v>0</v>
      </c>
    </row>
    <row r="84" spans="1:6" ht="16.5" customHeight="1">
      <c r="A84" s="29" t="s">
        <v>84</v>
      </c>
      <c r="B84" s="30">
        <v>85564</v>
      </c>
      <c r="C84" s="30">
        <v>70604</v>
      </c>
      <c r="D84" s="38">
        <f t="shared" si="2"/>
        <v>0.0016224257829938187</v>
      </c>
      <c r="E84" s="30">
        <v>0</v>
      </c>
      <c r="F84" s="40">
        <f t="shared" si="3"/>
        <v>0</v>
      </c>
    </row>
    <row r="85" spans="1:6" ht="19.5" customHeight="1">
      <c r="A85" s="29" t="s">
        <v>85</v>
      </c>
      <c r="B85" s="30">
        <v>27867</v>
      </c>
      <c r="C85" s="30">
        <v>28232</v>
      </c>
      <c r="D85" s="38">
        <f t="shared" si="2"/>
        <v>0.0006487497125585163</v>
      </c>
      <c r="E85" s="30">
        <v>4815</v>
      </c>
      <c r="F85" s="40">
        <f t="shared" si="3"/>
        <v>0.17055114763389062</v>
      </c>
    </row>
    <row r="86" spans="1:6" ht="16.5" customHeight="1">
      <c r="A86" s="29" t="s">
        <v>86</v>
      </c>
      <c r="B86" s="30">
        <v>0</v>
      </c>
      <c r="C86" s="30">
        <v>156746</v>
      </c>
      <c r="D86" s="38">
        <f t="shared" si="2"/>
        <v>0.0036019028919204166</v>
      </c>
      <c r="E86" s="30">
        <v>96480</v>
      </c>
      <c r="F86" s="40">
        <f t="shared" si="3"/>
        <v>0.6155180993454379</v>
      </c>
    </row>
    <row r="87" spans="1:6" ht="16.5" customHeight="1">
      <c r="A87" s="29" t="s">
        <v>87</v>
      </c>
      <c r="B87" s="30">
        <v>4000</v>
      </c>
      <c r="C87" s="30">
        <v>4000</v>
      </c>
      <c r="D87" s="38">
        <f t="shared" si="2"/>
        <v>9.19169329212973E-05</v>
      </c>
      <c r="E87" s="30">
        <v>2500</v>
      </c>
      <c r="F87" s="40">
        <f t="shared" si="3"/>
        <v>0.625</v>
      </c>
    </row>
    <row r="88" spans="1:6" ht="16.5" customHeight="1">
      <c r="A88" s="29" t="s">
        <v>88</v>
      </c>
      <c r="B88" s="30">
        <v>1200</v>
      </c>
      <c r="C88" s="30">
        <v>200</v>
      </c>
      <c r="D88" s="38">
        <f t="shared" si="2"/>
        <v>4.595846646064865E-06</v>
      </c>
      <c r="E88" s="30">
        <v>0</v>
      </c>
      <c r="F88" s="40">
        <f t="shared" si="3"/>
        <v>0</v>
      </c>
    </row>
    <row r="89" spans="1:6" ht="16.5" customHeight="1">
      <c r="A89" s="29" t="s">
        <v>89</v>
      </c>
      <c r="B89" s="30">
        <v>0</v>
      </c>
      <c r="C89" s="30">
        <v>0</v>
      </c>
      <c r="D89" s="38">
        <f t="shared" si="2"/>
        <v>0</v>
      </c>
      <c r="E89" s="30">
        <v>0</v>
      </c>
      <c r="F89" s="40">
        <v>0</v>
      </c>
    </row>
    <row r="90" spans="1:6" ht="16.5" customHeight="1">
      <c r="A90" s="29" t="s">
        <v>90</v>
      </c>
      <c r="B90" s="30">
        <v>1000</v>
      </c>
      <c r="C90" s="30">
        <v>1000</v>
      </c>
      <c r="D90" s="38">
        <f t="shared" si="2"/>
        <v>2.2979233230324324E-05</v>
      </c>
      <c r="E90" s="30">
        <v>0</v>
      </c>
      <c r="F90" s="40">
        <f t="shared" si="3"/>
        <v>0</v>
      </c>
    </row>
    <row r="91" spans="1:6" ht="16.5" customHeight="1">
      <c r="A91" s="29" t="s">
        <v>91</v>
      </c>
      <c r="B91" s="30">
        <v>32996</v>
      </c>
      <c r="C91" s="30">
        <v>70250</v>
      </c>
      <c r="D91" s="38">
        <f t="shared" si="2"/>
        <v>0.0016142911344302839</v>
      </c>
      <c r="E91" s="30">
        <v>21400</v>
      </c>
      <c r="F91" s="40">
        <f t="shared" si="3"/>
        <v>0.30462633451957294</v>
      </c>
    </row>
    <row r="92" spans="1:6" ht="16.5" customHeight="1">
      <c r="A92" s="29" t="s">
        <v>92</v>
      </c>
      <c r="B92" s="30">
        <v>6300</v>
      </c>
      <c r="C92" s="30">
        <v>11300</v>
      </c>
      <c r="D92" s="38">
        <f t="shared" si="2"/>
        <v>0.0002596653355026649</v>
      </c>
      <c r="E92" s="30">
        <v>0</v>
      </c>
      <c r="F92" s="40">
        <f t="shared" si="3"/>
        <v>0</v>
      </c>
    </row>
    <row r="93" spans="1:6" ht="16.5" customHeight="1">
      <c r="A93" s="29" t="s">
        <v>93</v>
      </c>
      <c r="B93" s="30">
        <v>10584</v>
      </c>
      <c r="C93" s="30">
        <v>220584</v>
      </c>
      <c r="D93" s="38">
        <f t="shared" si="2"/>
        <v>0.0050688511828778605</v>
      </c>
      <c r="E93" s="30">
        <v>52941</v>
      </c>
      <c r="F93" s="40">
        <f t="shared" si="3"/>
        <v>0.240003808073115</v>
      </c>
    </row>
    <row r="94" spans="1:6" ht="16.5" customHeight="1">
      <c r="A94" s="29" t="s">
        <v>94</v>
      </c>
      <c r="B94" s="30">
        <v>47210</v>
      </c>
      <c r="C94" s="30">
        <v>58140</v>
      </c>
      <c r="D94" s="38">
        <f t="shared" si="2"/>
        <v>0.0013360126200110563</v>
      </c>
      <c r="E94" s="30">
        <v>2160</v>
      </c>
      <c r="F94" s="40">
        <f t="shared" si="3"/>
        <v>0.03715170278637771</v>
      </c>
    </row>
    <row r="95" spans="1:6" ht="16.5" customHeight="1">
      <c r="A95" s="29" t="s">
        <v>95</v>
      </c>
      <c r="B95" s="30">
        <v>20920</v>
      </c>
      <c r="C95" s="30">
        <v>20920</v>
      </c>
      <c r="D95" s="38">
        <f t="shared" si="2"/>
        <v>0.00048072555917838485</v>
      </c>
      <c r="E95" s="30">
        <v>0</v>
      </c>
      <c r="F95" s="40">
        <f t="shared" si="3"/>
        <v>0</v>
      </c>
    </row>
    <row r="96" spans="1:6" ht="16.5" customHeight="1">
      <c r="A96" s="29" t="s">
        <v>96</v>
      </c>
      <c r="B96" s="30">
        <v>4000</v>
      </c>
      <c r="C96" s="30">
        <v>16600</v>
      </c>
      <c r="D96" s="38">
        <f t="shared" si="2"/>
        <v>0.0003814552716233838</v>
      </c>
      <c r="E96" s="30">
        <v>6000</v>
      </c>
      <c r="F96" s="40">
        <f t="shared" si="3"/>
        <v>0.3614457831325301</v>
      </c>
    </row>
    <row r="97" spans="1:6" ht="16.5" customHeight="1">
      <c r="A97" s="29" t="s">
        <v>97</v>
      </c>
      <c r="B97" s="30">
        <v>1500</v>
      </c>
      <c r="C97" s="30">
        <v>9310</v>
      </c>
      <c r="D97" s="38">
        <f t="shared" si="2"/>
        <v>0.00021393666137431945</v>
      </c>
      <c r="E97" s="30">
        <v>0</v>
      </c>
      <c r="F97" s="40">
        <f t="shared" si="3"/>
        <v>0</v>
      </c>
    </row>
    <row r="98" spans="1:6" ht="16.5" customHeight="1">
      <c r="A98" s="29" t="s">
        <v>98</v>
      </c>
      <c r="B98" s="30">
        <v>81359</v>
      </c>
      <c r="C98" s="30">
        <v>111359</v>
      </c>
      <c r="D98" s="38">
        <f t="shared" si="2"/>
        <v>0.0025589444332956863</v>
      </c>
      <c r="E98" s="30">
        <v>19200</v>
      </c>
      <c r="F98" s="40">
        <f t="shared" si="3"/>
        <v>0.17241534137339595</v>
      </c>
    </row>
    <row r="99" spans="1:6" ht="20.25" customHeight="1">
      <c r="A99" s="29" t="s">
        <v>99</v>
      </c>
      <c r="B99" s="30">
        <v>2174</v>
      </c>
      <c r="C99" s="30">
        <v>26374</v>
      </c>
      <c r="D99" s="38">
        <f t="shared" si="2"/>
        <v>0.0006060542972165737</v>
      </c>
      <c r="E99" s="30">
        <v>2200</v>
      </c>
      <c r="F99" s="40">
        <f t="shared" si="3"/>
        <v>0.08341548494729659</v>
      </c>
    </row>
    <row r="100" spans="1:6" ht="28.5" customHeight="1">
      <c r="A100" s="29" t="s">
        <v>100</v>
      </c>
      <c r="B100" s="30">
        <v>60536</v>
      </c>
      <c r="C100" s="30">
        <v>158524</v>
      </c>
      <c r="D100" s="38">
        <f t="shared" si="2"/>
        <v>0.0036427599686039334</v>
      </c>
      <c r="E100" s="30">
        <v>25628</v>
      </c>
      <c r="F100" s="40">
        <f t="shared" si="3"/>
        <v>0.16166637228432287</v>
      </c>
    </row>
    <row r="101" spans="1:6" ht="27" customHeight="1">
      <c r="A101" s="29" t="s">
        <v>101</v>
      </c>
      <c r="B101" s="30">
        <v>0</v>
      </c>
      <c r="C101" s="30">
        <v>0</v>
      </c>
      <c r="D101" s="38">
        <f t="shared" si="2"/>
        <v>0</v>
      </c>
      <c r="E101" s="30">
        <v>0</v>
      </c>
      <c r="F101" s="40">
        <v>0</v>
      </c>
    </row>
    <row r="102" spans="1:6" ht="16.5" customHeight="1">
      <c r="A102" s="29" t="s">
        <v>102</v>
      </c>
      <c r="B102" s="30">
        <v>1700</v>
      </c>
      <c r="C102" s="30">
        <v>1700</v>
      </c>
      <c r="D102" s="38">
        <f t="shared" si="2"/>
        <v>3.9064696491551354E-05</v>
      </c>
      <c r="E102" s="30">
        <v>0</v>
      </c>
      <c r="F102" s="40">
        <f t="shared" si="3"/>
        <v>0</v>
      </c>
    </row>
    <row r="103" spans="1:6" s="31" customFormat="1" ht="35.25" customHeight="1">
      <c r="A103" s="53" t="s">
        <v>103</v>
      </c>
      <c r="B103" s="54">
        <v>194854</v>
      </c>
      <c r="C103" s="54">
        <v>34096</v>
      </c>
      <c r="D103" s="55">
        <f t="shared" si="2"/>
        <v>0.0007834999362211382</v>
      </c>
      <c r="E103" s="54">
        <v>5134</v>
      </c>
      <c r="F103" s="56">
        <f t="shared" si="3"/>
        <v>0.15057484748944158</v>
      </c>
    </row>
    <row r="104" spans="1:6" ht="27" customHeight="1">
      <c r="A104" s="29" t="s">
        <v>104</v>
      </c>
      <c r="B104" s="30">
        <v>16400</v>
      </c>
      <c r="C104" s="30">
        <v>24400</v>
      </c>
      <c r="D104" s="38">
        <f t="shared" si="2"/>
        <v>0.0005606932908199135</v>
      </c>
      <c r="E104" s="30">
        <v>3430</v>
      </c>
      <c r="F104" s="40">
        <f t="shared" si="3"/>
        <v>0.14057377049180328</v>
      </c>
    </row>
    <row r="105" spans="1:6" ht="16.5" customHeight="1">
      <c r="A105" s="29" t="s">
        <v>105</v>
      </c>
      <c r="B105" s="30">
        <v>889990</v>
      </c>
      <c r="C105" s="30">
        <v>2132410</v>
      </c>
      <c r="D105" s="38">
        <f t="shared" si="2"/>
        <v>0.049001146732675895</v>
      </c>
      <c r="E105" s="30">
        <v>936419</v>
      </c>
      <c r="F105" s="40">
        <f t="shared" si="3"/>
        <v>0.4391364700034234</v>
      </c>
    </row>
    <row r="106" spans="1:6" ht="16.5" customHeight="1">
      <c r="A106" s="29" t="s">
        <v>106</v>
      </c>
      <c r="B106" s="30">
        <v>9255250</v>
      </c>
      <c r="C106" s="30">
        <v>8973909</v>
      </c>
      <c r="D106" s="38">
        <f t="shared" si="2"/>
        <v>0.20621354789870652</v>
      </c>
      <c r="E106" s="30">
        <v>1789798</v>
      </c>
      <c r="F106" s="40">
        <f t="shared" si="3"/>
        <v>0.1994446344396851</v>
      </c>
    </row>
    <row r="107" spans="1:6" ht="16.5" customHeight="1">
      <c r="A107" s="29" t="s">
        <v>107</v>
      </c>
      <c r="B107" s="30">
        <v>689391</v>
      </c>
      <c r="C107" s="30">
        <v>676079</v>
      </c>
      <c r="D107" s="38">
        <f t="shared" si="2"/>
        <v>0.015535777023124439</v>
      </c>
      <c r="E107" s="30">
        <v>137298</v>
      </c>
      <c r="F107" s="40">
        <f t="shared" si="3"/>
        <v>0.20307981759528101</v>
      </c>
    </row>
    <row r="108" spans="1:9" s="51" customFormat="1" ht="16.5" thickBot="1">
      <c r="A108" s="48" t="s">
        <v>120</v>
      </c>
      <c r="B108" s="49">
        <f>SUM(B10:B107)</f>
        <v>34124061</v>
      </c>
      <c r="C108" s="49">
        <f>SUM(C10:C107)</f>
        <v>43517553</v>
      </c>
      <c r="D108" s="50">
        <f>SUM(D10:D107)</f>
        <v>1</v>
      </c>
      <c r="E108" s="49">
        <f>SUM(E10:E107)</f>
        <v>8340086</v>
      </c>
      <c r="F108" s="48">
        <f>E108/C108</f>
        <v>0.19164878135496266</v>
      </c>
      <c r="I108" s="52"/>
    </row>
    <row r="109" ht="15" customHeight="1" thickTop="1">
      <c r="A109" s="8" t="s">
        <v>123</v>
      </c>
    </row>
    <row r="110" ht="15" customHeight="1">
      <c r="A110" s="8" t="s">
        <v>124</v>
      </c>
    </row>
    <row r="111" ht="15" customHeight="1"/>
  </sheetData>
  <sheetProtection/>
  <mergeCells count="34">
    <mergeCell ref="Q2:AF2"/>
    <mergeCell ref="AG2:AV2"/>
    <mergeCell ref="AW2:BL2"/>
    <mergeCell ref="BM2:CB2"/>
    <mergeCell ref="CC2:CR2"/>
    <mergeCell ref="CS2:DH2"/>
    <mergeCell ref="DI2:DX2"/>
    <mergeCell ref="DY2:EN2"/>
    <mergeCell ref="IG2:IV2"/>
    <mergeCell ref="EO2:FD2"/>
    <mergeCell ref="FE2:FT2"/>
    <mergeCell ref="FU2:GJ2"/>
    <mergeCell ref="GK2:GZ2"/>
    <mergeCell ref="HA2:HP2"/>
    <mergeCell ref="HQ2:IF2"/>
    <mergeCell ref="HQ4:IF4"/>
    <mergeCell ref="Q4:AF4"/>
    <mergeCell ref="AG4:AV4"/>
    <mergeCell ref="AW4:BL4"/>
    <mergeCell ref="BM4:CB4"/>
    <mergeCell ref="CC4:CR4"/>
    <mergeCell ref="CS4:DH4"/>
    <mergeCell ref="DI4:DX4"/>
    <mergeCell ref="DY4:EN4"/>
    <mergeCell ref="A2:G2"/>
    <mergeCell ref="A4:G4"/>
    <mergeCell ref="A6:G6"/>
    <mergeCell ref="A7:G7"/>
    <mergeCell ref="IG4:IV4"/>
    <mergeCell ref="EO4:FD4"/>
    <mergeCell ref="FE4:FT4"/>
    <mergeCell ref="FU4:GJ4"/>
    <mergeCell ref="GK4:GZ4"/>
    <mergeCell ref="HA4:HP4"/>
  </mergeCells>
  <printOptions/>
  <pageMargins left="0.25" right="0.25" top="0.75" bottom="0.75" header="0.3" footer="0.3"/>
  <pageSetup horizontalDpi="600" verticalDpi="600" orientation="portrait" scale="67" r:id="rId1"/>
  <headerFooter>
    <oddHeader>&amp;L&amp;C&amp;R</oddHeader>
    <oddFooter>&amp;L&amp;C&amp;R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2.140625" style="4" customWidth="1"/>
    <col min="2" max="3" width="13.421875" style="0" customWidth="1"/>
    <col min="4" max="4" width="11.28125" style="0" customWidth="1"/>
    <col min="5" max="5" width="12.421875" style="0" customWidth="1"/>
    <col min="6" max="6" width="16.140625" style="0" customWidth="1"/>
    <col min="7" max="10" width="13.421875" style="0" customWidth="1"/>
    <col min="11" max="11" width="16.00390625" style="0" customWidth="1"/>
    <col min="12" max="14" width="13.421875" style="0" customWidth="1"/>
    <col min="15" max="15" width="15.8515625" style="0" customWidth="1"/>
  </cols>
  <sheetData>
    <row r="1" ht="15" customHeight="1">
      <c r="A1" s="3" t="s">
        <v>0</v>
      </c>
    </row>
    <row r="2" ht="15" customHeight="1"/>
    <row r="3" ht="15" customHeight="1">
      <c r="A3" s="3" t="s">
        <v>1</v>
      </c>
    </row>
    <row r="4" ht="15" customHeight="1"/>
    <row r="5" ht="15" customHeight="1">
      <c r="A5" s="3" t="s">
        <v>2</v>
      </c>
    </row>
    <row r="6" ht="15" customHeight="1"/>
    <row r="7" ht="29.25" customHeight="1">
      <c r="A7" s="3" t="s">
        <v>3</v>
      </c>
    </row>
    <row r="8" spans="1:15" ht="15" customHeight="1">
      <c r="A8" s="3"/>
      <c r="B8" s="89" t="s">
        <v>4</v>
      </c>
      <c r="C8" s="89"/>
      <c r="D8" s="89"/>
      <c r="E8" s="89"/>
      <c r="F8" s="89"/>
      <c r="G8" s="90" t="s">
        <v>5</v>
      </c>
      <c r="H8" s="90"/>
      <c r="I8" s="90"/>
      <c r="J8" s="90"/>
      <c r="K8" s="90"/>
      <c r="L8" s="91" t="s">
        <v>6</v>
      </c>
      <c r="M8" s="91"/>
      <c r="N8" s="91"/>
      <c r="O8" s="91"/>
    </row>
    <row r="9" spans="1:15" s="7" customFormat="1" ht="30" customHeight="1">
      <c r="A9" s="3" t="s">
        <v>110</v>
      </c>
      <c r="B9" s="6" t="s">
        <v>7</v>
      </c>
      <c r="C9" s="6" t="s">
        <v>8</v>
      </c>
      <c r="D9" s="6"/>
      <c r="E9" s="6" t="s">
        <v>108</v>
      </c>
      <c r="F9" s="22" t="s">
        <v>111</v>
      </c>
      <c r="G9" s="6" t="s">
        <v>7</v>
      </c>
      <c r="H9" s="6" t="s">
        <v>8</v>
      </c>
      <c r="I9" s="6" t="s">
        <v>112</v>
      </c>
      <c r="J9" s="6" t="s">
        <v>108</v>
      </c>
      <c r="K9" s="22" t="s">
        <v>111</v>
      </c>
      <c r="L9" s="6" t="s">
        <v>7</v>
      </c>
      <c r="M9" s="6" t="s">
        <v>8</v>
      </c>
      <c r="N9" s="6" t="s">
        <v>108</v>
      </c>
      <c r="O9" s="6" t="s">
        <v>109</v>
      </c>
    </row>
    <row r="10" spans="1:15" ht="16.5" customHeight="1">
      <c r="A10" s="3" t="s">
        <v>9</v>
      </c>
      <c r="B10" s="2">
        <v>3365953</v>
      </c>
      <c r="C10" s="2">
        <v>4438932</v>
      </c>
      <c r="D10" s="19">
        <f>SUM(C10/$C$108)</f>
        <v>0.10200325372155002</v>
      </c>
      <c r="E10" s="2">
        <v>409392</v>
      </c>
      <c r="F10" s="18">
        <f>E10/C10</f>
        <v>0.09222758987972783</v>
      </c>
      <c r="G10" s="2">
        <v>343278</v>
      </c>
      <c r="H10" s="2">
        <v>443692</v>
      </c>
      <c r="I10" s="19">
        <f>SUM(H10/$C$108)</f>
        <v>0.01019570195042906</v>
      </c>
      <c r="J10" s="2">
        <v>99064</v>
      </c>
      <c r="K10" s="19">
        <f>J10/H10</f>
        <v>0.22327199949514528</v>
      </c>
      <c r="L10" s="2">
        <v>3709231</v>
      </c>
      <c r="M10" s="2">
        <v>4882624</v>
      </c>
      <c r="N10" s="2">
        <v>508456</v>
      </c>
      <c r="O10" s="5">
        <v>0.1041</v>
      </c>
    </row>
    <row r="11" spans="1:15" ht="16.5" customHeight="1">
      <c r="A11" s="3" t="s">
        <v>10</v>
      </c>
      <c r="B11" s="2">
        <v>1372468</v>
      </c>
      <c r="C11" s="2">
        <v>970447</v>
      </c>
      <c r="D11" s="19">
        <f aca="true" t="shared" si="0" ref="D11:D74">SUM(C11/$C$108)</f>
        <v>0.02230012795066855</v>
      </c>
      <c r="E11" s="2">
        <v>3591</v>
      </c>
      <c r="F11" s="18">
        <f aca="true" t="shared" si="1" ref="F11:F74">E11/C11</f>
        <v>0.003700356639775279</v>
      </c>
      <c r="G11" s="2">
        <v>410312</v>
      </c>
      <c r="H11" s="2">
        <v>446684</v>
      </c>
      <c r="I11" s="19">
        <f aca="true" t="shared" si="2" ref="I11:I74">SUM(H11/$C$108)</f>
        <v>0.010264455816254191</v>
      </c>
      <c r="J11" s="2">
        <v>36910</v>
      </c>
      <c r="K11" s="19">
        <f aca="true" t="shared" si="3" ref="K11:K74">J11/H11</f>
        <v>0.08263112177736387</v>
      </c>
      <c r="L11" s="2">
        <v>1782780</v>
      </c>
      <c r="M11" s="2">
        <v>1417131</v>
      </c>
      <c r="N11" s="2">
        <v>40500</v>
      </c>
      <c r="O11" s="5">
        <v>0.0286</v>
      </c>
    </row>
    <row r="12" spans="1:15" ht="16.5" customHeight="1">
      <c r="A12" s="3" t="s">
        <v>11</v>
      </c>
      <c r="B12" s="2">
        <v>63434</v>
      </c>
      <c r="C12" s="2">
        <v>90434</v>
      </c>
      <c r="D12" s="19">
        <f t="shared" si="0"/>
        <v>0.00207810397795115</v>
      </c>
      <c r="E12" s="2">
        <v>14518</v>
      </c>
      <c r="F12" s="18">
        <f t="shared" si="1"/>
        <v>0.1605369661852843</v>
      </c>
      <c r="G12" s="2">
        <v>62224</v>
      </c>
      <c r="H12" s="2">
        <v>60724</v>
      </c>
      <c r="I12" s="19">
        <f t="shared" si="2"/>
        <v>0.0013953909586782143</v>
      </c>
      <c r="J12" s="2">
        <v>0</v>
      </c>
      <c r="K12" s="19">
        <f t="shared" si="3"/>
        <v>0</v>
      </c>
      <c r="L12" s="2">
        <v>125658</v>
      </c>
      <c r="M12" s="2">
        <v>151158</v>
      </c>
      <c r="N12" s="2">
        <v>14518</v>
      </c>
      <c r="O12" s="5">
        <v>0.096</v>
      </c>
    </row>
    <row r="13" spans="1:15" ht="16.5" customHeight="1">
      <c r="A13" s="3" t="s">
        <v>12</v>
      </c>
      <c r="B13" s="2">
        <v>10762</v>
      </c>
      <c r="C13" s="2">
        <v>10762</v>
      </c>
      <c r="D13" s="19">
        <f t="shared" si="0"/>
        <v>0.0002473025080247504</v>
      </c>
      <c r="E13" s="2">
        <v>0</v>
      </c>
      <c r="F13" s="18">
        <f t="shared" si="1"/>
        <v>0</v>
      </c>
      <c r="G13" s="2">
        <v>31400</v>
      </c>
      <c r="H13" s="2">
        <v>32060</v>
      </c>
      <c r="I13" s="19">
        <f t="shared" si="2"/>
        <v>0.0007367142173641979</v>
      </c>
      <c r="J13" s="2">
        <v>0</v>
      </c>
      <c r="K13" s="19">
        <f t="shared" si="3"/>
        <v>0</v>
      </c>
      <c r="L13" s="2">
        <v>42162</v>
      </c>
      <c r="M13" s="2">
        <v>42822</v>
      </c>
      <c r="N13" s="2">
        <v>0</v>
      </c>
      <c r="O13" s="5">
        <v>0</v>
      </c>
    </row>
    <row r="14" spans="1:15" ht="16.5" customHeight="1">
      <c r="A14" s="3" t="s">
        <v>13</v>
      </c>
      <c r="B14" s="2">
        <v>737895</v>
      </c>
      <c r="C14" s="2">
        <v>835330</v>
      </c>
      <c r="D14" s="19">
        <f t="shared" si="0"/>
        <v>0.01919524289428682</v>
      </c>
      <c r="E14" s="2">
        <v>79928</v>
      </c>
      <c r="F14" s="18">
        <f t="shared" si="1"/>
        <v>0.09568434032059187</v>
      </c>
      <c r="G14" s="2">
        <v>199983</v>
      </c>
      <c r="H14" s="2">
        <v>229328</v>
      </c>
      <c r="I14" s="19">
        <f t="shared" si="2"/>
        <v>0.005269781598243817</v>
      </c>
      <c r="J14" s="2">
        <v>28439</v>
      </c>
      <c r="K14" s="19">
        <f t="shared" si="3"/>
        <v>0.12401015139886974</v>
      </c>
      <c r="L14" s="2">
        <v>937878</v>
      </c>
      <c r="M14" s="2">
        <v>1064658</v>
      </c>
      <c r="N14" s="2">
        <v>108367</v>
      </c>
      <c r="O14" s="5">
        <v>0.1018</v>
      </c>
    </row>
    <row r="15" spans="1:15" ht="16.5" customHeight="1">
      <c r="A15" s="3" t="s">
        <v>14</v>
      </c>
      <c r="B15" s="2">
        <v>692753</v>
      </c>
      <c r="C15" s="2">
        <v>652078</v>
      </c>
      <c r="D15" s="19">
        <f t="shared" si="0"/>
        <v>0.014984252446363425</v>
      </c>
      <c r="E15" s="2">
        <v>49272</v>
      </c>
      <c r="F15" s="18">
        <f t="shared" si="1"/>
        <v>0.0755615125797834</v>
      </c>
      <c r="G15" s="2">
        <v>65</v>
      </c>
      <c r="H15" s="2">
        <v>99</v>
      </c>
      <c r="I15" s="19">
        <f t="shared" si="2"/>
        <v>2.274944089802108E-06</v>
      </c>
      <c r="J15" s="2">
        <v>34</v>
      </c>
      <c r="K15" s="19">
        <f t="shared" si="3"/>
        <v>0.3434343434343434</v>
      </c>
      <c r="L15" s="2">
        <v>692818</v>
      </c>
      <c r="M15" s="2">
        <v>652177</v>
      </c>
      <c r="N15" s="2">
        <v>49306</v>
      </c>
      <c r="O15" s="5">
        <v>0.0756</v>
      </c>
    </row>
    <row r="16" spans="1:15" ht="16.5" customHeight="1">
      <c r="A16" s="3" t="s">
        <v>15</v>
      </c>
      <c r="B16" s="2">
        <v>37056</v>
      </c>
      <c r="C16" s="2">
        <v>30856</v>
      </c>
      <c r="D16" s="19">
        <f t="shared" si="0"/>
        <v>0.0007090472205548874</v>
      </c>
      <c r="E16" s="2">
        <v>2445</v>
      </c>
      <c r="F16" s="18">
        <f t="shared" si="1"/>
        <v>0.07923904589058854</v>
      </c>
      <c r="G16" s="2">
        <v>2302</v>
      </c>
      <c r="H16" s="2">
        <v>302</v>
      </c>
      <c r="I16" s="19">
        <f t="shared" si="2"/>
        <v>6.939728435557946E-06</v>
      </c>
      <c r="J16" s="2">
        <v>0</v>
      </c>
      <c r="K16" s="19">
        <f t="shared" si="3"/>
        <v>0</v>
      </c>
      <c r="L16" s="2">
        <v>39358</v>
      </c>
      <c r="M16" s="2">
        <v>31158</v>
      </c>
      <c r="N16" s="2">
        <v>2445</v>
      </c>
      <c r="O16" s="5">
        <v>0.0785</v>
      </c>
    </row>
    <row r="17" spans="1:15" ht="16.5" customHeight="1">
      <c r="A17" s="3" t="s">
        <v>16</v>
      </c>
      <c r="B17" s="2">
        <v>106821</v>
      </c>
      <c r="C17" s="2">
        <v>167433</v>
      </c>
      <c r="D17" s="19">
        <f t="shared" si="0"/>
        <v>0.003847481957452893</v>
      </c>
      <c r="E17" s="2">
        <v>24738</v>
      </c>
      <c r="F17" s="18">
        <f t="shared" si="1"/>
        <v>0.14774865169948576</v>
      </c>
      <c r="G17" s="2">
        <v>12820</v>
      </c>
      <c r="H17" s="2">
        <v>26545</v>
      </c>
      <c r="I17" s="19">
        <f t="shared" si="2"/>
        <v>0.0006099837460989592</v>
      </c>
      <c r="J17" s="2">
        <v>701</v>
      </c>
      <c r="K17" s="19">
        <f t="shared" si="3"/>
        <v>0.02640798643812394</v>
      </c>
      <c r="L17" s="2">
        <v>119641</v>
      </c>
      <c r="M17" s="2">
        <v>193978</v>
      </c>
      <c r="N17" s="2">
        <v>25440</v>
      </c>
      <c r="O17" s="5">
        <v>0.1311</v>
      </c>
    </row>
    <row r="18" spans="1:15" ht="31.5" customHeight="1">
      <c r="A18" s="3" t="s">
        <v>17</v>
      </c>
      <c r="B18" s="2">
        <v>499146</v>
      </c>
      <c r="C18" s="2">
        <v>531700</v>
      </c>
      <c r="D18" s="19">
        <f t="shared" si="0"/>
        <v>0.012218058308563443</v>
      </c>
      <c r="E18" s="2">
        <v>77805</v>
      </c>
      <c r="F18" s="18">
        <f t="shared" si="1"/>
        <v>0.14633251833740832</v>
      </c>
      <c r="G18" s="2">
        <v>771341</v>
      </c>
      <c r="H18" s="2">
        <v>826718</v>
      </c>
      <c r="I18" s="19">
        <f t="shared" si="2"/>
        <v>0.018997345737707266</v>
      </c>
      <c r="J18" s="2">
        <v>88505</v>
      </c>
      <c r="K18" s="19">
        <f t="shared" si="3"/>
        <v>0.10705585217692128</v>
      </c>
      <c r="L18" s="2">
        <v>1270487</v>
      </c>
      <c r="M18" s="2">
        <v>1358418</v>
      </c>
      <c r="N18" s="2">
        <v>166310</v>
      </c>
      <c r="O18" s="5">
        <v>0.1224</v>
      </c>
    </row>
    <row r="19" spans="1:15" ht="16.5" customHeight="1">
      <c r="A19" s="3" t="s">
        <v>18</v>
      </c>
      <c r="B19" s="2">
        <v>160</v>
      </c>
      <c r="C19" s="2">
        <v>0</v>
      </c>
      <c r="D19" s="19">
        <f t="shared" si="0"/>
        <v>0</v>
      </c>
      <c r="E19" s="2">
        <v>0</v>
      </c>
      <c r="F19" s="18">
        <v>0</v>
      </c>
      <c r="G19" s="2">
        <v>0</v>
      </c>
      <c r="H19" s="2">
        <v>0</v>
      </c>
      <c r="I19" s="19">
        <f t="shared" si="2"/>
        <v>0</v>
      </c>
      <c r="J19" s="2">
        <v>0</v>
      </c>
      <c r="K19" s="19" t="e">
        <f t="shared" si="3"/>
        <v>#DIV/0!</v>
      </c>
      <c r="L19" s="2">
        <v>160</v>
      </c>
      <c r="M19" s="2">
        <v>0</v>
      </c>
      <c r="N19" s="2">
        <v>0</v>
      </c>
      <c r="O19" s="1" t="s">
        <v>19</v>
      </c>
    </row>
    <row r="20" spans="1:15" ht="16.5" customHeight="1">
      <c r="A20" s="3" t="s">
        <v>20</v>
      </c>
      <c r="B20" s="2">
        <v>457476</v>
      </c>
      <c r="C20" s="2">
        <v>706453</v>
      </c>
      <c r="D20" s="19">
        <f t="shared" si="0"/>
        <v>0.01623374825326231</v>
      </c>
      <c r="E20" s="2">
        <v>107321</v>
      </c>
      <c r="F20" s="19">
        <f t="shared" si="1"/>
        <v>0.15191527249512707</v>
      </c>
      <c r="G20" s="2">
        <v>500689</v>
      </c>
      <c r="H20" s="2">
        <v>489764</v>
      </c>
      <c r="I20" s="19">
        <f t="shared" si="2"/>
        <v>0.011254401183816563</v>
      </c>
      <c r="J20" s="2">
        <v>26126</v>
      </c>
      <c r="K20" s="19">
        <f t="shared" si="3"/>
        <v>0.053344059587883144</v>
      </c>
      <c r="L20" s="2">
        <v>958165</v>
      </c>
      <c r="M20" s="2">
        <v>1196217</v>
      </c>
      <c r="N20" s="2">
        <v>133447</v>
      </c>
      <c r="O20" s="5">
        <v>0.1116</v>
      </c>
    </row>
    <row r="21" spans="1:15" ht="16.5" customHeight="1">
      <c r="A21" s="3" t="s">
        <v>21</v>
      </c>
      <c r="B21" s="2">
        <v>20550</v>
      </c>
      <c r="C21" s="2">
        <v>44550</v>
      </c>
      <c r="D21" s="19">
        <f t="shared" si="0"/>
        <v>0.0010237248404109487</v>
      </c>
      <c r="E21" s="2">
        <v>169</v>
      </c>
      <c r="F21" s="19">
        <f t="shared" si="1"/>
        <v>0.003793490460157127</v>
      </c>
      <c r="G21" s="2">
        <v>42404</v>
      </c>
      <c r="H21" s="2">
        <v>47180</v>
      </c>
      <c r="I21" s="19">
        <f t="shared" si="2"/>
        <v>0.0010841602238067017</v>
      </c>
      <c r="J21" s="2">
        <v>0</v>
      </c>
      <c r="K21" s="19">
        <f t="shared" si="3"/>
        <v>0</v>
      </c>
      <c r="L21" s="2">
        <v>62954</v>
      </c>
      <c r="M21" s="2">
        <v>91730</v>
      </c>
      <c r="N21" s="2">
        <v>169</v>
      </c>
      <c r="O21" s="5">
        <v>0.0018</v>
      </c>
    </row>
    <row r="22" spans="1:15" ht="16.5" customHeight="1">
      <c r="A22" s="3" t="s">
        <v>22</v>
      </c>
      <c r="B22" s="2">
        <v>58325</v>
      </c>
      <c r="C22" s="2">
        <v>55825</v>
      </c>
      <c r="D22" s="19">
        <f t="shared" si="0"/>
        <v>0.0012828156950828555</v>
      </c>
      <c r="E22" s="2">
        <v>21369</v>
      </c>
      <c r="F22" s="19">
        <f t="shared" si="1"/>
        <v>0.3827854903716973</v>
      </c>
      <c r="G22" s="2">
        <v>9085</v>
      </c>
      <c r="H22" s="2">
        <v>9585</v>
      </c>
      <c r="I22" s="19">
        <f t="shared" si="2"/>
        <v>0.00022025595051265864</v>
      </c>
      <c r="J22" s="2">
        <v>179</v>
      </c>
      <c r="K22" s="19">
        <f t="shared" si="3"/>
        <v>0.018675013041210223</v>
      </c>
      <c r="L22" s="2">
        <v>67410</v>
      </c>
      <c r="M22" s="2">
        <v>65410</v>
      </c>
      <c r="N22" s="2">
        <v>21548</v>
      </c>
      <c r="O22" s="5">
        <v>0.3294</v>
      </c>
    </row>
    <row r="23" spans="1:15" ht="16.5" customHeight="1">
      <c r="A23" s="3" t="s">
        <v>23</v>
      </c>
      <c r="B23" s="2">
        <v>4240</v>
      </c>
      <c r="C23" s="2">
        <v>2000</v>
      </c>
      <c r="D23" s="19">
        <f t="shared" si="0"/>
        <v>4.595846646064865E-05</v>
      </c>
      <c r="E23" s="2">
        <v>0</v>
      </c>
      <c r="F23" s="19">
        <f t="shared" si="1"/>
        <v>0</v>
      </c>
      <c r="G23" s="2">
        <v>0</v>
      </c>
      <c r="H23" s="2">
        <v>1000</v>
      </c>
      <c r="I23" s="19">
        <f t="shared" si="2"/>
        <v>2.2979233230324324E-05</v>
      </c>
      <c r="J23" s="2">
        <v>0</v>
      </c>
      <c r="K23" s="19">
        <f t="shared" si="3"/>
        <v>0</v>
      </c>
      <c r="L23" s="2">
        <v>4240</v>
      </c>
      <c r="M23" s="2">
        <v>3000</v>
      </c>
      <c r="N23" s="2">
        <v>0</v>
      </c>
      <c r="O23" s="5">
        <v>0</v>
      </c>
    </row>
    <row r="24" spans="1:15" ht="16.5" customHeight="1">
      <c r="A24" s="3" t="s">
        <v>24</v>
      </c>
      <c r="B24" s="2">
        <v>50980</v>
      </c>
      <c r="C24" s="2">
        <v>50475</v>
      </c>
      <c r="D24" s="19">
        <f t="shared" si="0"/>
        <v>0.0011598767973006203</v>
      </c>
      <c r="E24" s="2">
        <v>4417</v>
      </c>
      <c r="F24" s="19">
        <f t="shared" si="1"/>
        <v>0.08750866765725607</v>
      </c>
      <c r="G24" s="2">
        <v>5000</v>
      </c>
      <c r="H24" s="2">
        <v>5000</v>
      </c>
      <c r="I24" s="19">
        <f t="shared" si="2"/>
        <v>0.00011489616615162163</v>
      </c>
      <c r="J24" s="2">
        <v>0</v>
      </c>
      <c r="K24" s="19">
        <f t="shared" si="3"/>
        <v>0</v>
      </c>
      <c r="L24" s="2">
        <v>55980</v>
      </c>
      <c r="M24" s="2">
        <v>55475</v>
      </c>
      <c r="N24" s="2">
        <v>4417</v>
      </c>
      <c r="O24" s="5">
        <v>0.0796</v>
      </c>
    </row>
    <row r="25" spans="1:15" ht="16.5" customHeight="1">
      <c r="A25" s="3" t="s">
        <v>25</v>
      </c>
      <c r="B25" s="2">
        <v>3747</v>
      </c>
      <c r="C25" s="2">
        <v>3747</v>
      </c>
      <c r="D25" s="19">
        <f t="shared" si="0"/>
        <v>8.610318691402524E-05</v>
      </c>
      <c r="E25" s="2">
        <v>647</v>
      </c>
      <c r="F25" s="19">
        <f t="shared" si="1"/>
        <v>0.17267147050974113</v>
      </c>
      <c r="G25" s="2">
        <v>0</v>
      </c>
      <c r="H25" s="2">
        <v>0</v>
      </c>
      <c r="I25" s="19">
        <f t="shared" si="2"/>
        <v>0</v>
      </c>
      <c r="J25" s="2">
        <v>0</v>
      </c>
      <c r="K25" s="19" t="e">
        <f t="shared" si="3"/>
        <v>#DIV/0!</v>
      </c>
      <c r="L25" s="2">
        <v>3747</v>
      </c>
      <c r="M25" s="2">
        <v>3747</v>
      </c>
      <c r="N25" s="2">
        <v>647</v>
      </c>
      <c r="O25" s="5">
        <v>0.1726</v>
      </c>
    </row>
    <row r="26" spans="1:15" ht="16.5" customHeight="1">
      <c r="A26" s="3" t="s">
        <v>26</v>
      </c>
      <c r="B26" s="2">
        <v>14413</v>
      </c>
      <c r="C26" s="2">
        <v>14413</v>
      </c>
      <c r="D26" s="19">
        <f t="shared" si="0"/>
        <v>0.0003311996885486645</v>
      </c>
      <c r="E26" s="2">
        <v>750</v>
      </c>
      <c r="F26" s="19">
        <f t="shared" si="1"/>
        <v>0.052036356067439116</v>
      </c>
      <c r="G26" s="2">
        <v>0</v>
      </c>
      <c r="H26" s="2">
        <v>0</v>
      </c>
      <c r="I26" s="19">
        <f t="shared" si="2"/>
        <v>0</v>
      </c>
      <c r="J26" s="2">
        <v>0</v>
      </c>
      <c r="K26" s="19" t="e">
        <f t="shared" si="3"/>
        <v>#DIV/0!</v>
      </c>
      <c r="L26" s="2">
        <v>14413</v>
      </c>
      <c r="M26" s="2">
        <v>14413</v>
      </c>
      <c r="N26" s="2">
        <v>750</v>
      </c>
      <c r="O26" s="5">
        <v>0.052</v>
      </c>
    </row>
    <row r="27" spans="1:15" ht="16.5" customHeight="1">
      <c r="A27" s="3" t="s">
        <v>27</v>
      </c>
      <c r="B27" s="2">
        <v>4640</v>
      </c>
      <c r="C27" s="2">
        <v>4140</v>
      </c>
      <c r="D27" s="19">
        <f t="shared" si="0"/>
        <v>9.51340255735427E-05</v>
      </c>
      <c r="E27" s="2">
        <v>0</v>
      </c>
      <c r="F27" s="19">
        <f t="shared" si="1"/>
        <v>0</v>
      </c>
      <c r="G27" s="2">
        <v>18130</v>
      </c>
      <c r="H27" s="2">
        <v>18130</v>
      </c>
      <c r="I27" s="19">
        <f t="shared" si="2"/>
        <v>0.00041661349846578</v>
      </c>
      <c r="J27" s="2">
        <v>0</v>
      </c>
      <c r="K27" s="19">
        <f t="shared" si="3"/>
        <v>0</v>
      </c>
      <c r="L27" s="2">
        <v>22770</v>
      </c>
      <c r="M27" s="2">
        <v>22270</v>
      </c>
      <c r="N27" s="2">
        <v>0</v>
      </c>
      <c r="O27" s="5">
        <v>0</v>
      </c>
    </row>
    <row r="28" spans="1:15" ht="16.5" customHeight="1">
      <c r="A28" s="3" t="s">
        <v>28</v>
      </c>
      <c r="B28" s="2">
        <v>6975</v>
      </c>
      <c r="C28" s="2">
        <v>83475</v>
      </c>
      <c r="D28" s="19">
        <f t="shared" si="0"/>
        <v>0.001918191493901323</v>
      </c>
      <c r="E28" s="2">
        <v>3613</v>
      </c>
      <c r="F28" s="19">
        <f t="shared" si="1"/>
        <v>0.04328241988619347</v>
      </c>
      <c r="G28" s="2">
        <v>890</v>
      </c>
      <c r="H28" s="2">
        <v>890</v>
      </c>
      <c r="I28" s="19">
        <f t="shared" si="2"/>
        <v>2.045151757498865E-05</v>
      </c>
      <c r="J28" s="2">
        <v>0</v>
      </c>
      <c r="K28" s="19">
        <f t="shared" si="3"/>
        <v>0</v>
      </c>
      <c r="L28" s="2">
        <v>7865</v>
      </c>
      <c r="M28" s="2">
        <v>84365</v>
      </c>
      <c r="N28" s="2">
        <v>3613</v>
      </c>
      <c r="O28" s="5">
        <v>0.0428</v>
      </c>
    </row>
    <row r="29" spans="1:15" ht="16.5" customHeight="1">
      <c r="A29" s="3" t="s">
        <v>29</v>
      </c>
      <c r="B29" s="2">
        <v>22540</v>
      </c>
      <c r="C29" s="2">
        <v>26540</v>
      </c>
      <c r="D29" s="19">
        <f t="shared" si="0"/>
        <v>0.0006098688499328076</v>
      </c>
      <c r="E29" s="2">
        <v>68</v>
      </c>
      <c r="F29" s="19">
        <f t="shared" si="1"/>
        <v>0.002562170308967596</v>
      </c>
      <c r="G29" s="2">
        <v>100127</v>
      </c>
      <c r="H29" s="2">
        <v>108252</v>
      </c>
      <c r="I29" s="19">
        <f t="shared" si="2"/>
        <v>0.0024875479556490687</v>
      </c>
      <c r="J29" s="2">
        <v>0</v>
      </c>
      <c r="K29" s="19">
        <f t="shared" si="3"/>
        <v>0</v>
      </c>
      <c r="L29" s="2">
        <v>122667</v>
      </c>
      <c r="M29" s="2">
        <v>134792</v>
      </c>
      <c r="N29" s="2">
        <v>68</v>
      </c>
      <c r="O29" s="5">
        <v>0.0005</v>
      </c>
    </row>
    <row r="30" spans="1:15" ht="16.5" customHeight="1">
      <c r="A30" s="3" t="s">
        <v>30</v>
      </c>
      <c r="B30" s="2">
        <v>0</v>
      </c>
      <c r="C30" s="2">
        <v>0</v>
      </c>
      <c r="D30" s="19">
        <f t="shared" si="0"/>
        <v>0</v>
      </c>
      <c r="E30" s="2">
        <v>0</v>
      </c>
      <c r="F30" s="19">
        <v>0</v>
      </c>
      <c r="G30" s="2">
        <v>5800</v>
      </c>
      <c r="H30" s="2">
        <v>0</v>
      </c>
      <c r="I30" s="19">
        <f t="shared" si="2"/>
        <v>0</v>
      </c>
      <c r="J30" s="2">
        <v>0</v>
      </c>
      <c r="K30" s="19">
        <v>0</v>
      </c>
      <c r="L30" s="2">
        <v>5800</v>
      </c>
      <c r="M30" s="2">
        <v>0</v>
      </c>
      <c r="N30" s="2">
        <v>0</v>
      </c>
      <c r="O30" s="1" t="s">
        <v>19</v>
      </c>
    </row>
    <row r="31" spans="1:15" ht="16.5" customHeight="1">
      <c r="A31" s="3" t="s">
        <v>31</v>
      </c>
      <c r="B31" s="2">
        <v>1987852</v>
      </c>
      <c r="C31" s="2">
        <v>3211105</v>
      </c>
      <c r="D31" s="19">
        <f t="shared" si="0"/>
        <v>0.07378873072206059</v>
      </c>
      <c r="E31" s="2">
        <v>928557</v>
      </c>
      <c r="F31" s="19">
        <f t="shared" si="1"/>
        <v>0.2891705503245767</v>
      </c>
      <c r="G31" s="2">
        <v>990154</v>
      </c>
      <c r="H31" s="2">
        <v>3000015</v>
      </c>
      <c r="I31" s="19">
        <f t="shared" si="2"/>
        <v>0.06893804437947143</v>
      </c>
      <c r="J31" s="2">
        <v>463870</v>
      </c>
      <c r="K31" s="19">
        <f t="shared" si="3"/>
        <v>0.15462256022053222</v>
      </c>
      <c r="L31" s="2">
        <v>2978006</v>
      </c>
      <c r="M31" s="2">
        <v>6211120</v>
      </c>
      <c r="N31" s="2">
        <v>1392427</v>
      </c>
      <c r="O31" s="5">
        <v>0.2242</v>
      </c>
    </row>
    <row r="32" spans="1:15" ht="16.5" customHeight="1">
      <c r="A32" s="3" t="s">
        <v>32</v>
      </c>
      <c r="B32" s="2">
        <v>62000</v>
      </c>
      <c r="C32" s="2">
        <v>412796</v>
      </c>
      <c r="D32" s="19">
        <f t="shared" si="0"/>
        <v>0.00948573556054496</v>
      </c>
      <c r="E32" s="2">
        <v>189755</v>
      </c>
      <c r="F32" s="19">
        <f t="shared" si="1"/>
        <v>0.4596822643630268</v>
      </c>
      <c r="G32" s="2">
        <v>22064</v>
      </c>
      <c r="H32" s="2">
        <v>823064</v>
      </c>
      <c r="I32" s="19">
        <f t="shared" si="2"/>
        <v>0.01891337961948366</v>
      </c>
      <c r="J32" s="2">
        <v>465416</v>
      </c>
      <c r="K32" s="19">
        <f t="shared" si="3"/>
        <v>0.5654675699581078</v>
      </c>
      <c r="L32" s="2">
        <v>84064</v>
      </c>
      <c r="M32" s="2">
        <v>1235860</v>
      </c>
      <c r="N32" s="2">
        <v>655171</v>
      </c>
      <c r="O32" s="5">
        <v>0.5301</v>
      </c>
    </row>
    <row r="33" spans="1:15" ht="16.5" customHeight="1">
      <c r="A33" s="3" t="s">
        <v>33</v>
      </c>
      <c r="B33" s="2">
        <v>2644040</v>
      </c>
      <c r="C33" s="2">
        <v>6607842</v>
      </c>
      <c r="D33" s="19">
        <f t="shared" si="0"/>
        <v>0.15184314246713274</v>
      </c>
      <c r="E33" s="2">
        <v>836898</v>
      </c>
      <c r="F33" s="19">
        <f t="shared" si="1"/>
        <v>0.12665224138228487</v>
      </c>
      <c r="G33" s="2">
        <v>3002970</v>
      </c>
      <c r="H33" s="2">
        <v>5862129</v>
      </c>
      <c r="I33" s="19">
        <f t="shared" si="2"/>
        <v>0.1347072295172479</v>
      </c>
      <c r="J33" s="2">
        <v>441046</v>
      </c>
      <c r="K33" s="19">
        <f t="shared" si="3"/>
        <v>0.07523648831337557</v>
      </c>
      <c r="L33" s="2">
        <v>5647010</v>
      </c>
      <c r="M33" s="2">
        <v>12469971</v>
      </c>
      <c r="N33" s="2">
        <v>1277945</v>
      </c>
      <c r="O33" s="5">
        <v>0.1025</v>
      </c>
    </row>
    <row r="34" spans="1:15" ht="16.5" customHeight="1">
      <c r="A34" s="3" t="s">
        <v>34</v>
      </c>
      <c r="B34" s="2">
        <v>11900</v>
      </c>
      <c r="C34" s="2">
        <v>21900</v>
      </c>
      <c r="D34" s="19">
        <f t="shared" si="0"/>
        <v>0.0005032452077441027</v>
      </c>
      <c r="E34" s="2">
        <v>0</v>
      </c>
      <c r="F34" s="19">
        <f t="shared" si="1"/>
        <v>0</v>
      </c>
      <c r="G34" s="2">
        <v>25893</v>
      </c>
      <c r="H34" s="2">
        <v>7893</v>
      </c>
      <c r="I34" s="19">
        <f t="shared" si="2"/>
        <v>0.0001813750878869499</v>
      </c>
      <c r="J34" s="2">
        <v>0</v>
      </c>
      <c r="K34" s="19">
        <f t="shared" si="3"/>
        <v>0</v>
      </c>
      <c r="L34" s="2">
        <v>37793</v>
      </c>
      <c r="M34" s="2">
        <v>29793</v>
      </c>
      <c r="N34" s="2">
        <v>0</v>
      </c>
      <c r="O34" s="5">
        <v>0</v>
      </c>
    </row>
    <row r="35" spans="1:15" ht="28.5" customHeight="1">
      <c r="A35" s="3" t="s">
        <v>35</v>
      </c>
      <c r="B35" s="2">
        <v>1500</v>
      </c>
      <c r="C35" s="2">
        <v>800</v>
      </c>
      <c r="D35" s="19">
        <f t="shared" si="0"/>
        <v>1.838338658425946E-05</v>
      </c>
      <c r="E35" s="2">
        <v>0</v>
      </c>
      <c r="F35" s="19">
        <f t="shared" si="1"/>
        <v>0</v>
      </c>
      <c r="G35" s="2">
        <v>91534</v>
      </c>
      <c r="H35" s="2">
        <v>66952</v>
      </c>
      <c r="I35" s="19">
        <f t="shared" si="2"/>
        <v>0.0015385056232366742</v>
      </c>
      <c r="J35" s="2">
        <v>0</v>
      </c>
      <c r="K35" s="19">
        <f t="shared" si="3"/>
        <v>0</v>
      </c>
      <c r="L35" s="2">
        <v>93034</v>
      </c>
      <c r="M35" s="2">
        <v>67752</v>
      </c>
      <c r="N35" s="2">
        <v>0</v>
      </c>
      <c r="O35" s="5">
        <v>0</v>
      </c>
    </row>
    <row r="36" spans="1:15" ht="16.5" customHeight="1">
      <c r="A36" s="3" t="s">
        <v>36</v>
      </c>
      <c r="B36" s="2">
        <v>0</v>
      </c>
      <c r="C36" s="2">
        <v>0</v>
      </c>
      <c r="D36" s="19">
        <f t="shared" si="0"/>
        <v>0</v>
      </c>
      <c r="E36" s="2">
        <v>0</v>
      </c>
      <c r="F36" s="19">
        <v>0</v>
      </c>
      <c r="G36" s="2">
        <v>4765</v>
      </c>
      <c r="H36" s="2">
        <v>4765</v>
      </c>
      <c r="I36" s="19">
        <f t="shared" si="2"/>
        <v>0.0001094960463424954</v>
      </c>
      <c r="J36" s="2">
        <v>0</v>
      </c>
      <c r="K36" s="19">
        <f t="shared" si="3"/>
        <v>0</v>
      </c>
      <c r="L36" s="2">
        <v>4765</v>
      </c>
      <c r="M36" s="2">
        <v>4765</v>
      </c>
      <c r="N36" s="2">
        <v>0</v>
      </c>
      <c r="O36" s="5">
        <v>0</v>
      </c>
    </row>
    <row r="37" spans="1:15" ht="16.5" customHeight="1">
      <c r="A37" s="3" t="s">
        <v>37</v>
      </c>
      <c r="B37" s="2">
        <v>0</v>
      </c>
      <c r="C37" s="2">
        <v>0</v>
      </c>
      <c r="D37" s="19">
        <f t="shared" si="0"/>
        <v>0</v>
      </c>
      <c r="E37" s="2">
        <v>0</v>
      </c>
      <c r="F37" s="19">
        <v>0</v>
      </c>
      <c r="G37" s="2">
        <v>13600</v>
      </c>
      <c r="H37" s="2">
        <v>13600</v>
      </c>
      <c r="I37" s="19">
        <f t="shared" si="2"/>
        <v>0.00031251757193241083</v>
      </c>
      <c r="J37" s="2">
        <v>0</v>
      </c>
      <c r="K37" s="19">
        <f t="shared" si="3"/>
        <v>0</v>
      </c>
      <c r="L37" s="2">
        <v>13600</v>
      </c>
      <c r="M37" s="2">
        <v>13600</v>
      </c>
      <c r="N37" s="2">
        <v>0</v>
      </c>
      <c r="O37" s="5">
        <v>0</v>
      </c>
    </row>
    <row r="38" spans="1:15" ht="28.5" customHeight="1">
      <c r="A38" s="3" t="s">
        <v>38</v>
      </c>
      <c r="B38" s="2">
        <v>4000</v>
      </c>
      <c r="C38" s="2">
        <v>8240</v>
      </c>
      <c r="D38" s="19">
        <f t="shared" si="0"/>
        <v>0.00018934888181787243</v>
      </c>
      <c r="E38" s="2">
        <v>1240</v>
      </c>
      <c r="F38" s="19">
        <f t="shared" si="1"/>
        <v>0.15048543689320387</v>
      </c>
      <c r="G38" s="2">
        <v>5793</v>
      </c>
      <c r="H38" s="2">
        <v>5793</v>
      </c>
      <c r="I38" s="19">
        <f t="shared" si="2"/>
        <v>0.00013311869810326882</v>
      </c>
      <c r="J38" s="2">
        <v>0</v>
      </c>
      <c r="K38" s="19">
        <f t="shared" si="3"/>
        <v>0</v>
      </c>
      <c r="L38" s="2">
        <v>9793</v>
      </c>
      <c r="M38" s="2">
        <v>14033</v>
      </c>
      <c r="N38" s="2">
        <v>1240</v>
      </c>
      <c r="O38" s="5">
        <v>0.0884</v>
      </c>
    </row>
    <row r="39" spans="1:15" ht="16.5" customHeight="1">
      <c r="A39" s="3" t="s">
        <v>39</v>
      </c>
      <c r="B39" s="2">
        <v>0</v>
      </c>
      <c r="C39" s="2">
        <v>0</v>
      </c>
      <c r="D39" s="19">
        <f t="shared" si="0"/>
        <v>0</v>
      </c>
      <c r="E39" s="2">
        <v>0</v>
      </c>
      <c r="F39" s="19">
        <v>0</v>
      </c>
      <c r="G39" s="2">
        <v>1600</v>
      </c>
      <c r="H39" s="2">
        <v>0</v>
      </c>
      <c r="I39" s="19">
        <f t="shared" si="2"/>
        <v>0</v>
      </c>
      <c r="J39" s="2">
        <v>0</v>
      </c>
      <c r="K39" s="19">
        <v>0</v>
      </c>
      <c r="L39" s="2">
        <v>1600</v>
      </c>
      <c r="M39" s="2">
        <v>0</v>
      </c>
      <c r="N39" s="2">
        <v>0</v>
      </c>
      <c r="O39" s="1" t="s">
        <v>19</v>
      </c>
    </row>
    <row r="40" spans="1:15" ht="16.5" customHeight="1">
      <c r="A40" s="3" t="s">
        <v>40</v>
      </c>
      <c r="B40" s="2">
        <v>3299</v>
      </c>
      <c r="C40" s="2">
        <v>14234</v>
      </c>
      <c r="D40" s="19">
        <f t="shared" si="0"/>
        <v>0.0003270864058004364</v>
      </c>
      <c r="E40" s="2">
        <v>1446</v>
      </c>
      <c r="F40" s="19">
        <f t="shared" si="1"/>
        <v>0.10158774764648026</v>
      </c>
      <c r="G40" s="2">
        <v>0</v>
      </c>
      <c r="H40" s="2">
        <v>0</v>
      </c>
      <c r="I40" s="19">
        <f t="shared" si="2"/>
        <v>0</v>
      </c>
      <c r="J40" s="2">
        <v>0</v>
      </c>
      <c r="K40" s="19">
        <v>0</v>
      </c>
      <c r="L40" s="2">
        <v>3299</v>
      </c>
      <c r="M40" s="2">
        <v>14234</v>
      </c>
      <c r="N40" s="2">
        <v>1446</v>
      </c>
      <c r="O40" s="5">
        <v>0.1016</v>
      </c>
    </row>
    <row r="41" spans="1:15" ht="16.5" customHeight="1">
      <c r="A41" s="3" t="s">
        <v>41</v>
      </c>
      <c r="B41" s="2">
        <v>3300</v>
      </c>
      <c r="C41" s="2">
        <v>6300</v>
      </c>
      <c r="D41" s="19">
        <f t="shared" si="0"/>
        <v>0.00014476916935104325</v>
      </c>
      <c r="E41" s="2">
        <v>600</v>
      </c>
      <c r="F41" s="19">
        <f t="shared" si="1"/>
        <v>0.09523809523809523</v>
      </c>
      <c r="G41" s="2">
        <v>0</v>
      </c>
      <c r="H41" s="2">
        <v>0</v>
      </c>
      <c r="I41" s="19">
        <f t="shared" si="2"/>
        <v>0</v>
      </c>
      <c r="J41" s="2">
        <v>0</v>
      </c>
      <c r="K41" s="19">
        <v>0</v>
      </c>
      <c r="L41" s="2">
        <v>3300</v>
      </c>
      <c r="M41" s="2">
        <v>6300</v>
      </c>
      <c r="N41" s="2">
        <v>600</v>
      </c>
      <c r="O41" s="5">
        <v>0.0952</v>
      </c>
    </row>
    <row r="42" spans="1:15" ht="16.5" customHeight="1">
      <c r="A42" s="3" t="s">
        <v>42</v>
      </c>
      <c r="B42" s="2">
        <v>0</v>
      </c>
      <c r="C42" s="2">
        <v>1250</v>
      </c>
      <c r="D42" s="19">
        <f t="shared" si="0"/>
        <v>2.8724041537905407E-05</v>
      </c>
      <c r="E42" s="2">
        <v>100</v>
      </c>
      <c r="F42" s="19">
        <f t="shared" si="1"/>
        <v>0.08</v>
      </c>
      <c r="G42" s="2">
        <v>1300</v>
      </c>
      <c r="H42" s="2">
        <v>1300</v>
      </c>
      <c r="I42" s="19">
        <f t="shared" si="2"/>
        <v>2.987300319942162E-05</v>
      </c>
      <c r="J42" s="2">
        <v>0</v>
      </c>
      <c r="K42" s="19">
        <f t="shared" si="3"/>
        <v>0</v>
      </c>
      <c r="L42" s="2">
        <v>1300</v>
      </c>
      <c r="M42" s="2">
        <v>2550</v>
      </c>
      <c r="N42" s="2">
        <v>100</v>
      </c>
      <c r="O42" s="5">
        <v>0.0392</v>
      </c>
    </row>
    <row r="43" spans="1:15" ht="16.5" customHeight="1">
      <c r="A43" s="3" t="s">
        <v>43</v>
      </c>
      <c r="B43" s="2">
        <v>1758</v>
      </c>
      <c r="C43" s="2">
        <v>5058</v>
      </c>
      <c r="D43" s="19">
        <f t="shared" si="0"/>
        <v>0.00011622896167898044</v>
      </c>
      <c r="E43" s="2">
        <v>760</v>
      </c>
      <c r="F43" s="19">
        <f t="shared" si="1"/>
        <v>0.15025701858442073</v>
      </c>
      <c r="G43" s="2">
        <v>0</v>
      </c>
      <c r="H43" s="2">
        <v>0</v>
      </c>
      <c r="I43" s="19">
        <f t="shared" si="2"/>
        <v>0</v>
      </c>
      <c r="J43" s="2">
        <v>0</v>
      </c>
      <c r="K43" s="19">
        <v>0</v>
      </c>
      <c r="L43" s="2">
        <v>1758</v>
      </c>
      <c r="M43" s="2">
        <v>5058</v>
      </c>
      <c r="N43" s="2">
        <v>760</v>
      </c>
      <c r="O43" s="5">
        <v>0.1503</v>
      </c>
    </row>
    <row r="44" spans="1:15" ht="16.5" customHeight="1">
      <c r="A44" s="3" t="s">
        <v>44</v>
      </c>
      <c r="B44" s="2">
        <v>47304</v>
      </c>
      <c r="C44" s="2">
        <v>96554</v>
      </c>
      <c r="D44" s="19">
        <f t="shared" si="0"/>
        <v>0.002218736885320735</v>
      </c>
      <c r="E44" s="2">
        <v>15278</v>
      </c>
      <c r="F44" s="19">
        <f t="shared" si="1"/>
        <v>0.15823269880067112</v>
      </c>
      <c r="G44" s="2">
        <v>0</v>
      </c>
      <c r="H44" s="2">
        <v>0</v>
      </c>
      <c r="I44" s="19">
        <f t="shared" si="2"/>
        <v>0</v>
      </c>
      <c r="J44" s="2">
        <v>0</v>
      </c>
      <c r="K44" s="19">
        <v>0</v>
      </c>
      <c r="L44" s="2">
        <v>47304</v>
      </c>
      <c r="M44" s="2">
        <v>96554</v>
      </c>
      <c r="N44" s="2">
        <v>15278</v>
      </c>
      <c r="O44" s="5">
        <v>0.1582</v>
      </c>
    </row>
    <row r="45" spans="1:15" ht="16.5" customHeight="1">
      <c r="A45" s="3" t="s">
        <v>45</v>
      </c>
      <c r="B45" s="2">
        <v>7680</v>
      </c>
      <c r="C45" s="2">
        <v>7680</v>
      </c>
      <c r="D45" s="19">
        <f t="shared" si="0"/>
        <v>0.0001764805112088908</v>
      </c>
      <c r="E45" s="2">
        <v>736</v>
      </c>
      <c r="F45" s="19">
        <f t="shared" si="1"/>
        <v>0.09583333333333334</v>
      </c>
      <c r="G45" s="2">
        <v>0</v>
      </c>
      <c r="H45" s="2">
        <v>0</v>
      </c>
      <c r="I45" s="19">
        <f t="shared" si="2"/>
        <v>0</v>
      </c>
      <c r="J45" s="2">
        <v>0</v>
      </c>
      <c r="K45" s="19">
        <v>0</v>
      </c>
      <c r="L45" s="2">
        <v>7680</v>
      </c>
      <c r="M45" s="2">
        <v>7680</v>
      </c>
      <c r="N45" s="2">
        <v>736</v>
      </c>
      <c r="O45" s="5">
        <v>0.0958</v>
      </c>
    </row>
    <row r="46" spans="1:15" ht="16.5" customHeight="1">
      <c r="A46" s="3" t="s">
        <v>46</v>
      </c>
      <c r="B46" s="2">
        <v>6721</v>
      </c>
      <c r="C46" s="2">
        <v>11221</v>
      </c>
      <c r="D46" s="19">
        <f t="shared" si="0"/>
        <v>0.0002578499760774692</v>
      </c>
      <c r="E46" s="2">
        <v>1570</v>
      </c>
      <c r="F46" s="19">
        <f t="shared" si="1"/>
        <v>0.1399162285001337</v>
      </c>
      <c r="G46" s="2">
        <v>4760</v>
      </c>
      <c r="H46" s="2">
        <v>4760</v>
      </c>
      <c r="I46" s="19">
        <f t="shared" si="2"/>
        <v>0.00010938115017634379</v>
      </c>
      <c r="J46" s="2">
        <v>0</v>
      </c>
      <c r="K46" s="19">
        <f t="shared" si="3"/>
        <v>0</v>
      </c>
      <c r="L46" s="2">
        <v>11481</v>
      </c>
      <c r="M46" s="2">
        <v>15981</v>
      </c>
      <c r="N46" s="2">
        <v>1570</v>
      </c>
      <c r="O46" s="5">
        <v>0.0982</v>
      </c>
    </row>
    <row r="47" spans="1:15" ht="16.5" customHeight="1">
      <c r="A47" s="3" t="s">
        <v>47</v>
      </c>
      <c r="B47" s="2">
        <v>5000</v>
      </c>
      <c r="C47" s="2">
        <v>8900</v>
      </c>
      <c r="D47" s="19">
        <f t="shared" si="0"/>
        <v>0.0002045151757498865</v>
      </c>
      <c r="E47" s="2">
        <v>531</v>
      </c>
      <c r="F47" s="19">
        <f t="shared" si="1"/>
        <v>0.05966292134831461</v>
      </c>
      <c r="G47" s="2">
        <v>5500</v>
      </c>
      <c r="H47" s="2">
        <v>5910</v>
      </c>
      <c r="I47" s="19">
        <f t="shared" si="2"/>
        <v>0.00013580726839121674</v>
      </c>
      <c r="J47" s="2">
        <v>0</v>
      </c>
      <c r="K47" s="19">
        <f t="shared" si="3"/>
        <v>0</v>
      </c>
      <c r="L47" s="2">
        <v>10500</v>
      </c>
      <c r="M47" s="2">
        <v>14810</v>
      </c>
      <c r="N47" s="2">
        <v>531</v>
      </c>
      <c r="O47" s="5">
        <v>0.0359</v>
      </c>
    </row>
    <row r="48" spans="1:15" ht="30" customHeight="1">
      <c r="A48" s="3" t="s">
        <v>48</v>
      </c>
      <c r="B48" s="2">
        <v>142378</v>
      </c>
      <c r="C48" s="2">
        <v>523263</v>
      </c>
      <c r="D48" s="19">
        <f t="shared" si="0"/>
        <v>0.012024182517799197</v>
      </c>
      <c r="E48" s="2">
        <v>41978</v>
      </c>
      <c r="F48" s="19">
        <f t="shared" si="1"/>
        <v>0.08022352048587422</v>
      </c>
      <c r="G48" s="2">
        <v>583559</v>
      </c>
      <c r="H48" s="2">
        <v>800085</v>
      </c>
      <c r="I48" s="19">
        <f t="shared" si="2"/>
        <v>0.018385339819084037</v>
      </c>
      <c r="J48" s="2">
        <v>60120</v>
      </c>
      <c r="K48" s="19">
        <f t="shared" si="3"/>
        <v>0.07514201616078292</v>
      </c>
      <c r="L48" s="2">
        <v>725937</v>
      </c>
      <c r="M48" s="2">
        <v>1323348</v>
      </c>
      <c r="N48" s="2">
        <v>102099</v>
      </c>
      <c r="O48" s="5">
        <v>0.0772</v>
      </c>
    </row>
    <row r="49" spans="1:15" ht="16.5" customHeight="1">
      <c r="A49" s="3" t="s">
        <v>49</v>
      </c>
      <c r="B49" s="2">
        <v>8753</v>
      </c>
      <c r="C49" s="2">
        <v>11653</v>
      </c>
      <c r="D49" s="19">
        <f t="shared" si="0"/>
        <v>0.00026777700483296933</v>
      </c>
      <c r="E49" s="2">
        <v>2033</v>
      </c>
      <c r="F49" s="19">
        <f t="shared" si="1"/>
        <v>0.17446151205698104</v>
      </c>
      <c r="G49" s="2">
        <v>209697</v>
      </c>
      <c r="H49" s="2">
        <v>221455</v>
      </c>
      <c r="I49" s="19">
        <f t="shared" si="2"/>
        <v>0.005088866095021473</v>
      </c>
      <c r="J49" s="2">
        <v>8588</v>
      </c>
      <c r="K49" s="19">
        <f t="shared" si="3"/>
        <v>0.03877988756180714</v>
      </c>
      <c r="L49" s="2">
        <v>218450</v>
      </c>
      <c r="M49" s="2">
        <v>233108</v>
      </c>
      <c r="N49" s="2">
        <v>10621</v>
      </c>
      <c r="O49" s="5">
        <v>0.0456</v>
      </c>
    </row>
    <row r="50" spans="1:15" ht="16.5" customHeight="1">
      <c r="A50" s="3" t="s">
        <v>50</v>
      </c>
      <c r="B50" s="2">
        <v>0</v>
      </c>
      <c r="C50" s="2">
        <v>0</v>
      </c>
      <c r="D50" s="19">
        <f t="shared" si="0"/>
        <v>0</v>
      </c>
      <c r="E50" s="2">
        <v>0</v>
      </c>
      <c r="F50" s="19">
        <v>0</v>
      </c>
      <c r="G50" s="2">
        <v>1500</v>
      </c>
      <c r="H50" s="2">
        <v>1500</v>
      </c>
      <c r="I50" s="19">
        <f t="shared" si="2"/>
        <v>3.446884984548649E-05</v>
      </c>
      <c r="J50" s="2">
        <v>0</v>
      </c>
      <c r="K50" s="19">
        <f t="shared" si="3"/>
        <v>0</v>
      </c>
      <c r="L50" s="2">
        <v>1500</v>
      </c>
      <c r="M50" s="2">
        <v>1500</v>
      </c>
      <c r="N50" s="2">
        <v>0</v>
      </c>
      <c r="O50" s="5">
        <v>0</v>
      </c>
    </row>
    <row r="51" spans="1:15" ht="16.5" customHeight="1">
      <c r="A51" s="3" t="s">
        <v>51</v>
      </c>
      <c r="B51" s="2">
        <v>0</v>
      </c>
      <c r="C51" s="2">
        <v>0</v>
      </c>
      <c r="D51" s="19">
        <f t="shared" si="0"/>
        <v>0</v>
      </c>
      <c r="E51" s="2">
        <v>0</v>
      </c>
      <c r="F51" s="19">
        <v>0</v>
      </c>
      <c r="G51" s="2">
        <v>3600</v>
      </c>
      <c r="H51" s="2">
        <v>2000</v>
      </c>
      <c r="I51" s="19">
        <f t="shared" si="2"/>
        <v>4.595846646064865E-05</v>
      </c>
      <c r="J51" s="2">
        <v>0</v>
      </c>
      <c r="K51" s="19">
        <f t="shared" si="3"/>
        <v>0</v>
      </c>
      <c r="L51" s="2">
        <v>3600</v>
      </c>
      <c r="M51" s="2">
        <v>2000</v>
      </c>
      <c r="N51" s="2">
        <v>0</v>
      </c>
      <c r="O51" s="5">
        <v>0</v>
      </c>
    </row>
    <row r="52" spans="1:15" ht="16.5" customHeight="1">
      <c r="A52" s="3" t="s">
        <v>52</v>
      </c>
      <c r="B52" s="2">
        <v>128561</v>
      </c>
      <c r="C52" s="2">
        <v>155026</v>
      </c>
      <c r="D52" s="19">
        <f t="shared" si="0"/>
        <v>0.0035623786107642588</v>
      </c>
      <c r="E52" s="2">
        <v>13920</v>
      </c>
      <c r="F52" s="19">
        <f t="shared" si="1"/>
        <v>0.08979138983138313</v>
      </c>
      <c r="G52" s="2">
        <v>97043</v>
      </c>
      <c r="H52" s="2">
        <v>103298</v>
      </c>
      <c r="I52" s="19">
        <f t="shared" si="2"/>
        <v>0.002373708834226042</v>
      </c>
      <c r="J52" s="2">
        <v>5998</v>
      </c>
      <c r="K52" s="19">
        <f t="shared" si="3"/>
        <v>0.05806501577958915</v>
      </c>
      <c r="L52" s="2">
        <v>225604</v>
      </c>
      <c r="M52" s="2">
        <v>258324</v>
      </c>
      <c r="N52" s="2">
        <v>19918</v>
      </c>
      <c r="O52" s="5">
        <v>0.0771</v>
      </c>
    </row>
    <row r="53" spans="1:15" ht="28.5" customHeight="1">
      <c r="A53" s="3" t="s">
        <v>53</v>
      </c>
      <c r="B53" s="2">
        <v>562783</v>
      </c>
      <c r="C53" s="2">
        <v>680225</v>
      </c>
      <c r="D53" s="19">
        <f t="shared" si="0"/>
        <v>0.015631048924097363</v>
      </c>
      <c r="E53" s="2">
        <v>153961</v>
      </c>
      <c r="F53" s="19">
        <f t="shared" si="1"/>
        <v>0.22633834393031718</v>
      </c>
      <c r="G53" s="2">
        <v>630165</v>
      </c>
      <c r="H53" s="2">
        <v>709575</v>
      </c>
      <c r="I53" s="19">
        <f t="shared" si="2"/>
        <v>0.016305489419407383</v>
      </c>
      <c r="J53" s="2">
        <v>88205</v>
      </c>
      <c r="K53" s="19">
        <f t="shared" si="3"/>
        <v>0.12430680336821337</v>
      </c>
      <c r="L53" s="2">
        <v>1192948</v>
      </c>
      <c r="M53" s="2">
        <v>1389800</v>
      </c>
      <c r="N53" s="2">
        <v>242166</v>
      </c>
      <c r="O53" s="5">
        <v>0.1742</v>
      </c>
    </row>
    <row r="54" spans="1:15" ht="16.5" customHeight="1">
      <c r="A54" s="3" t="s">
        <v>54</v>
      </c>
      <c r="B54" s="2">
        <v>170063</v>
      </c>
      <c r="C54" s="2">
        <v>303114</v>
      </c>
      <c r="D54" s="19">
        <f t="shared" si="0"/>
        <v>0.006965327301376527</v>
      </c>
      <c r="E54" s="2">
        <v>57746</v>
      </c>
      <c r="F54" s="19">
        <f t="shared" si="1"/>
        <v>0.19050918136410724</v>
      </c>
      <c r="G54" s="2">
        <v>418757</v>
      </c>
      <c r="H54" s="2">
        <v>639436</v>
      </c>
      <c r="I54" s="19">
        <f t="shared" si="2"/>
        <v>0.014693748979865666</v>
      </c>
      <c r="J54" s="2">
        <v>20436</v>
      </c>
      <c r="K54" s="19">
        <f t="shared" si="3"/>
        <v>0.03195941423379353</v>
      </c>
      <c r="L54" s="2">
        <v>588820</v>
      </c>
      <c r="M54" s="2">
        <v>942550</v>
      </c>
      <c r="N54" s="2">
        <v>78182</v>
      </c>
      <c r="O54" s="5">
        <v>0.0829</v>
      </c>
    </row>
    <row r="55" spans="1:15" ht="16.5" customHeight="1">
      <c r="A55" s="3" t="s">
        <v>55</v>
      </c>
      <c r="B55" s="2">
        <v>1902033</v>
      </c>
      <c r="C55" s="2">
        <v>2006833</v>
      </c>
      <c r="D55" s="19">
        <f t="shared" si="0"/>
        <v>0.046115483561311454</v>
      </c>
      <c r="E55" s="2">
        <v>648308</v>
      </c>
      <c r="F55" s="19">
        <f t="shared" si="1"/>
        <v>0.3230502986546464</v>
      </c>
      <c r="G55" s="2">
        <v>104146</v>
      </c>
      <c r="H55" s="2">
        <v>104146</v>
      </c>
      <c r="I55" s="19">
        <f t="shared" si="2"/>
        <v>0.002393195224005357</v>
      </c>
      <c r="J55" s="2">
        <v>32128</v>
      </c>
      <c r="K55" s="19">
        <f t="shared" si="3"/>
        <v>0.3084900044168763</v>
      </c>
      <c r="L55" s="2">
        <v>2006179</v>
      </c>
      <c r="M55" s="2">
        <v>2110979</v>
      </c>
      <c r="N55" s="2">
        <v>680436</v>
      </c>
      <c r="O55" s="5">
        <v>0.3223</v>
      </c>
    </row>
    <row r="56" spans="1:15" ht="16.5" customHeight="1">
      <c r="A56" s="3" t="s">
        <v>56</v>
      </c>
      <c r="B56" s="2">
        <v>475090</v>
      </c>
      <c r="C56" s="2">
        <v>518967</v>
      </c>
      <c r="D56" s="19">
        <f t="shared" si="0"/>
        <v>0.011925463731841723</v>
      </c>
      <c r="E56" s="2">
        <v>146754</v>
      </c>
      <c r="F56" s="19">
        <f t="shared" si="1"/>
        <v>0.28278098607425906</v>
      </c>
      <c r="G56" s="2">
        <v>53247</v>
      </c>
      <c r="H56" s="2">
        <v>53247</v>
      </c>
      <c r="I56" s="19">
        <f t="shared" si="2"/>
        <v>0.0012235752318150793</v>
      </c>
      <c r="J56" s="2">
        <v>0</v>
      </c>
      <c r="K56" s="19">
        <f t="shared" si="3"/>
        <v>0</v>
      </c>
      <c r="L56" s="2">
        <v>528337</v>
      </c>
      <c r="M56" s="2">
        <v>572214</v>
      </c>
      <c r="N56" s="2">
        <v>146754</v>
      </c>
      <c r="O56" s="5">
        <v>0.2565</v>
      </c>
    </row>
    <row r="57" spans="1:15" ht="16.5" customHeight="1">
      <c r="A57" s="3" t="s">
        <v>57</v>
      </c>
      <c r="B57" s="2">
        <v>0</v>
      </c>
      <c r="C57" s="2">
        <v>4000</v>
      </c>
      <c r="D57" s="19">
        <f t="shared" si="0"/>
        <v>9.19169329212973E-05</v>
      </c>
      <c r="E57" s="2">
        <v>0</v>
      </c>
      <c r="F57" s="19">
        <f t="shared" si="1"/>
        <v>0</v>
      </c>
      <c r="G57" s="2">
        <v>0</v>
      </c>
      <c r="H57" s="2">
        <v>0</v>
      </c>
      <c r="I57" s="19">
        <f t="shared" si="2"/>
        <v>0</v>
      </c>
      <c r="J57" s="2">
        <v>0</v>
      </c>
      <c r="K57" s="19">
        <v>0</v>
      </c>
      <c r="L57" s="2">
        <v>0</v>
      </c>
      <c r="M57" s="2">
        <v>4000</v>
      </c>
      <c r="N57" s="2">
        <v>0</v>
      </c>
      <c r="O57" s="5">
        <v>0</v>
      </c>
    </row>
    <row r="58" spans="1:15" ht="16.5" customHeight="1">
      <c r="A58" s="3" t="s">
        <v>58</v>
      </c>
      <c r="B58" s="2">
        <v>100139</v>
      </c>
      <c r="C58" s="2">
        <v>95739</v>
      </c>
      <c r="D58" s="19">
        <f t="shared" si="0"/>
        <v>0.0022000088102380206</v>
      </c>
      <c r="E58" s="2">
        <v>9787</v>
      </c>
      <c r="F58" s="19">
        <f t="shared" si="1"/>
        <v>0.10222584317780632</v>
      </c>
      <c r="G58" s="2">
        <v>21685</v>
      </c>
      <c r="H58" s="2">
        <v>21085</v>
      </c>
      <c r="I58" s="19">
        <f t="shared" si="2"/>
        <v>0.0004845171326613884</v>
      </c>
      <c r="J58" s="2">
        <v>4729</v>
      </c>
      <c r="K58" s="19">
        <f t="shared" si="3"/>
        <v>0.2242826654019445</v>
      </c>
      <c r="L58" s="2">
        <v>121824</v>
      </c>
      <c r="M58" s="2">
        <v>116824</v>
      </c>
      <c r="N58" s="2">
        <v>14516</v>
      </c>
      <c r="O58" s="5">
        <v>0.1243</v>
      </c>
    </row>
    <row r="59" spans="1:15" ht="16.5" customHeight="1">
      <c r="A59" s="3" t="s">
        <v>59</v>
      </c>
      <c r="B59" s="2">
        <v>142559</v>
      </c>
      <c r="C59" s="2">
        <v>148247</v>
      </c>
      <c r="D59" s="19">
        <f t="shared" si="0"/>
        <v>0.00340660238869589</v>
      </c>
      <c r="E59" s="2">
        <v>14819</v>
      </c>
      <c r="F59" s="19">
        <f t="shared" si="1"/>
        <v>0.09996155065532523</v>
      </c>
      <c r="G59" s="2">
        <v>30718</v>
      </c>
      <c r="H59" s="2">
        <v>31318</v>
      </c>
      <c r="I59" s="19">
        <f t="shared" si="2"/>
        <v>0.0007196636263072972</v>
      </c>
      <c r="J59" s="2">
        <v>6726</v>
      </c>
      <c r="K59" s="19">
        <f t="shared" si="3"/>
        <v>0.21476467207356792</v>
      </c>
      <c r="L59" s="2">
        <v>173277</v>
      </c>
      <c r="M59" s="2">
        <v>179565</v>
      </c>
      <c r="N59" s="2">
        <v>21545</v>
      </c>
      <c r="O59" s="5">
        <v>0.12</v>
      </c>
    </row>
    <row r="60" spans="1:15" ht="16.5" customHeight="1">
      <c r="A60" s="3" t="s">
        <v>60</v>
      </c>
      <c r="B60" s="2">
        <v>193684</v>
      </c>
      <c r="C60" s="2">
        <v>208684</v>
      </c>
      <c r="D60" s="19">
        <f t="shared" si="0"/>
        <v>0.004795398307437001</v>
      </c>
      <c r="E60" s="2">
        <v>42353</v>
      </c>
      <c r="F60" s="19">
        <f t="shared" si="1"/>
        <v>0.20295278986410076</v>
      </c>
      <c r="G60" s="2">
        <v>4500</v>
      </c>
      <c r="H60" s="2">
        <v>4550</v>
      </c>
      <c r="I60" s="19">
        <f t="shared" si="2"/>
        <v>0.00010455551119797568</v>
      </c>
      <c r="J60" s="2">
        <v>50</v>
      </c>
      <c r="K60" s="19">
        <f t="shared" si="3"/>
        <v>0.01098901098901099</v>
      </c>
      <c r="L60" s="2">
        <v>198184</v>
      </c>
      <c r="M60" s="2">
        <v>213234</v>
      </c>
      <c r="N60" s="2">
        <v>42403</v>
      </c>
      <c r="O60" s="5">
        <v>0.1989</v>
      </c>
    </row>
    <row r="61" spans="1:15" ht="16.5" customHeight="1">
      <c r="A61" s="3" t="s">
        <v>61</v>
      </c>
      <c r="B61" s="2">
        <v>72110</v>
      </c>
      <c r="C61" s="2">
        <v>65663</v>
      </c>
      <c r="D61" s="19">
        <f t="shared" si="0"/>
        <v>0.0015088853916027862</v>
      </c>
      <c r="E61" s="2">
        <v>16791</v>
      </c>
      <c r="F61" s="19">
        <f t="shared" si="1"/>
        <v>0.25571478610480786</v>
      </c>
      <c r="G61" s="2">
        <v>9140</v>
      </c>
      <c r="H61" s="2">
        <v>12155</v>
      </c>
      <c r="I61" s="19">
        <f t="shared" si="2"/>
        <v>0.0002793125799145922</v>
      </c>
      <c r="J61" s="2">
        <v>1280</v>
      </c>
      <c r="K61" s="19">
        <f t="shared" si="3"/>
        <v>0.10530645824763472</v>
      </c>
      <c r="L61" s="2">
        <v>81250</v>
      </c>
      <c r="M61" s="2">
        <v>77818</v>
      </c>
      <c r="N61" s="2">
        <v>18071</v>
      </c>
      <c r="O61" s="5">
        <v>0.2322</v>
      </c>
    </row>
    <row r="62" spans="1:15" ht="16.5" customHeight="1">
      <c r="A62" s="3" t="s">
        <v>62</v>
      </c>
      <c r="B62" s="2">
        <v>3949</v>
      </c>
      <c r="C62" s="2">
        <v>3949</v>
      </c>
      <c r="D62" s="19">
        <f t="shared" si="0"/>
        <v>9.074499202655076E-05</v>
      </c>
      <c r="E62" s="2">
        <v>0</v>
      </c>
      <c r="F62" s="19">
        <f t="shared" si="1"/>
        <v>0</v>
      </c>
      <c r="G62" s="2">
        <v>143280</v>
      </c>
      <c r="H62" s="2">
        <v>133260</v>
      </c>
      <c r="I62" s="19">
        <f t="shared" si="2"/>
        <v>0.0030622126202730195</v>
      </c>
      <c r="J62" s="2">
        <v>7246</v>
      </c>
      <c r="K62" s="19">
        <f t="shared" si="3"/>
        <v>0.05437490619840912</v>
      </c>
      <c r="L62" s="2">
        <v>147229</v>
      </c>
      <c r="M62" s="2">
        <v>137209</v>
      </c>
      <c r="N62" s="2">
        <v>7246</v>
      </c>
      <c r="O62" s="5">
        <v>0.0528</v>
      </c>
    </row>
    <row r="63" spans="1:15" ht="16.5" customHeight="1">
      <c r="A63" s="3" t="s">
        <v>63</v>
      </c>
      <c r="B63" s="2">
        <v>3400</v>
      </c>
      <c r="C63" s="2">
        <v>6200</v>
      </c>
      <c r="D63" s="19">
        <f t="shared" si="0"/>
        <v>0.00014247124602801082</v>
      </c>
      <c r="E63" s="2">
        <v>600</v>
      </c>
      <c r="F63" s="19">
        <f t="shared" si="1"/>
        <v>0.0967741935483871</v>
      </c>
      <c r="G63" s="2">
        <v>10604</v>
      </c>
      <c r="H63" s="2">
        <v>16500</v>
      </c>
      <c r="I63" s="19">
        <f t="shared" si="2"/>
        <v>0.00037915734830035137</v>
      </c>
      <c r="J63" s="2">
        <v>5200</v>
      </c>
      <c r="K63" s="19">
        <f t="shared" si="3"/>
        <v>0.3151515151515151</v>
      </c>
      <c r="L63" s="2">
        <v>14004</v>
      </c>
      <c r="M63" s="2">
        <v>22700</v>
      </c>
      <c r="N63" s="2">
        <v>5800</v>
      </c>
      <c r="O63" s="5">
        <v>0.2555</v>
      </c>
    </row>
    <row r="64" spans="1:15" ht="16.5" customHeight="1">
      <c r="A64" s="3" t="s">
        <v>64</v>
      </c>
      <c r="B64" s="2">
        <v>1200</v>
      </c>
      <c r="C64" s="2">
        <v>1200</v>
      </c>
      <c r="D64" s="19">
        <f t="shared" si="0"/>
        <v>2.757507987638919E-05</v>
      </c>
      <c r="E64" s="2">
        <v>1200</v>
      </c>
      <c r="F64" s="19">
        <f t="shared" si="1"/>
        <v>1</v>
      </c>
      <c r="G64" s="2">
        <v>0</v>
      </c>
      <c r="H64" s="2">
        <v>0</v>
      </c>
      <c r="I64" s="19">
        <f t="shared" si="2"/>
        <v>0</v>
      </c>
      <c r="J64" s="2">
        <v>0</v>
      </c>
      <c r="K64" s="19">
        <v>0</v>
      </c>
      <c r="L64" s="2">
        <v>1200</v>
      </c>
      <c r="M64" s="2">
        <v>1200</v>
      </c>
      <c r="N64" s="2">
        <v>1200</v>
      </c>
      <c r="O64" s="5">
        <v>1</v>
      </c>
    </row>
    <row r="65" spans="1:15" ht="29.25" customHeight="1">
      <c r="A65" s="3" t="s">
        <v>65</v>
      </c>
      <c r="B65" s="2">
        <v>229180</v>
      </c>
      <c r="C65" s="2">
        <v>343394</v>
      </c>
      <c r="D65" s="19">
        <f t="shared" si="0"/>
        <v>0.00789093081589399</v>
      </c>
      <c r="E65" s="2">
        <v>44915</v>
      </c>
      <c r="F65" s="19">
        <f t="shared" si="1"/>
        <v>0.13079727659772739</v>
      </c>
      <c r="G65" s="2">
        <v>132351</v>
      </c>
      <c r="H65" s="2">
        <v>131198</v>
      </c>
      <c r="I65" s="19">
        <f t="shared" si="2"/>
        <v>0.003014829441352091</v>
      </c>
      <c r="J65" s="2">
        <v>7104</v>
      </c>
      <c r="K65" s="19">
        <f t="shared" si="3"/>
        <v>0.05414716687754387</v>
      </c>
      <c r="L65" s="2">
        <v>361531</v>
      </c>
      <c r="M65" s="2">
        <v>474592</v>
      </c>
      <c r="N65" s="2">
        <v>52019</v>
      </c>
      <c r="O65" s="5">
        <v>0.1096</v>
      </c>
    </row>
    <row r="66" spans="1:15" ht="16.5" customHeight="1">
      <c r="A66" s="3" t="s">
        <v>66</v>
      </c>
      <c r="B66" s="2">
        <v>1459199</v>
      </c>
      <c r="C66" s="2">
        <v>1547618</v>
      </c>
      <c r="D66" s="19">
        <f t="shared" si="0"/>
        <v>0.03556307497344807</v>
      </c>
      <c r="E66" s="2">
        <v>375858</v>
      </c>
      <c r="F66" s="19">
        <f t="shared" si="1"/>
        <v>0.24286225670675837</v>
      </c>
      <c r="G66" s="2">
        <v>2120</v>
      </c>
      <c r="H66" s="2">
        <v>2120</v>
      </c>
      <c r="I66" s="19">
        <f t="shared" si="2"/>
        <v>4.871597444828757E-05</v>
      </c>
      <c r="J66" s="2">
        <v>0</v>
      </c>
      <c r="K66" s="19">
        <f t="shared" si="3"/>
        <v>0</v>
      </c>
      <c r="L66" s="2">
        <v>1461319</v>
      </c>
      <c r="M66" s="2">
        <v>1549738</v>
      </c>
      <c r="N66" s="2">
        <v>375858</v>
      </c>
      <c r="O66" s="5">
        <v>0.2425</v>
      </c>
    </row>
    <row r="67" spans="1:15" ht="16.5" customHeight="1">
      <c r="A67" s="3" t="s">
        <v>67</v>
      </c>
      <c r="B67" s="2">
        <v>3210934</v>
      </c>
      <c r="C67" s="2">
        <v>3200651</v>
      </c>
      <c r="D67" s="19">
        <f t="shared" si="0"/>
        <v>0.07354850581787079</v>
      </c>
      <c r="E67" s="2">
        <v>592325</v>
      </c>
      <c r="F67" s="19">
        <f t="shared" si="1"/>
        <v>0.1850639135600851</v>
      </c>
      <c r="G67" s="2">
        <v>0</v>
      </c>
      <c r="H67" s="2">
        <v>0</v>
      </c>
      <c r="I67" s="19">
        <f t="shared" si="2"/>
        <v>0</v>
      </c>
      <c r="J67" s="2">
        <v>0</v>
      </c>
      <c r="K67" s="19">
        <v>0</v>
      </c>
      <c r="L67" s="2">
        <v>3210934</v>
      </c>
      <c r="M67" s="2">
        <v>3200651</v>
      </c>
      <c r="N67" s="2">
        <v>592325</v>
      </c>
      <c r="O67" s="5">
        <v>0.1851</v>
      </c>
    </row>
    <row r="68" spans="1:15" ht="16.5" customHeight="1">
      <c r="A68" s="3" t="s">
        <v>68</v>
      </c>
      <c r="B68" s="2">
        <v>218620</v>
      </c>
      <c r="C68" s="2">
        <v>245720</v>
      </c>
      <c r="D68" s="19">
        <f t="shared" si="0"/>
        <v>0.005646457189355293</v>
      </c>
      <c r="E68" s="2">
        <v>91720</v>
      </c>
      <c r="F68" s="19">
        <f t="shared" si="1"/>
        <v>0.3732703890607195</v>
      </c>
      <c r="G68" s="2">
        <v>37032</v>
      </c>
      <c r="H68" s="2">
        <v>56532</v>
      </c>
      <c r="I68" s="19">
        <f t="shared" si="2"/>
        <v>0.0012990620129766947</v>
      </c>
      <c r="J68" s="2">
        <v>14000</v>
      </c>
      <c r="K68" s="19">
        <f t="shared" si="3"/>
        <v>0.24764735017335315</v>
      </c>
      <c r="L68" s="2">
        <v>255652</v>
      </c>
      <c r="M68" s="2">
        <v>302252</v>
      </c>
      <c r="N68" s="2">
        <v>105720</v>
      </c>
      <c r="O68" s="5">
        <v>0.3498</v>
      </c>
    </row>
    <row r="69" spans="1:15" ht="16.5" customHeight="1">
      <c r="A69" s="3" t="s">
        <v>69</v>
      </c>
      <c r="B69" s="2">
        <v>275</v>
      </c>
      <c r="C69" s="2">
        <v>275</v>
      </c>
      <c r="D69" s="19">
        <f t="shared" si="0"/>
        <v>6.319289138339189E-06</v>
      </c>
      <c r="E69" s="2">
        <v>0</v>
      </c>
      <c r="F69" s="19">
        <f t="shared" si="1"/>
        <v>0</v>
      </c>
      <c r="G69" s="2">
        <v>0</v>
      </c>
      <c r="H69" s="2">
        <v>0</v>
      </c>
      <c r="I69" s="19">
        <f t="shared" si="2"/>
        <v>0</v>
      </c>
      <c r="J69" s="2">
        <v>0</v>
      </c>
      <c r="K69" s="19">
        <v>0</v>
      </c>
      <c r="L69" s="2">
        <v>275</v>
      </c>
      <c r="M69" s="2">
        <v>275</v>
      </c>
      <c r="N69" s="2">
        <v>0</v>
      </c>
      <c r="O69" s="5">
        <v>0</v>
      </c>
    </row>
    <row r="70" spans="1:15" ht="16.5" customHeight="1">
      <c r="A70" s="3" t="s">
        <v>70</v>
      </c>
      <c r="B70" s="2">
        <v>75030</v>
      </c>
      <c r="C70" s="2">
        <v>82330</v>
      </c>
      <c r="D70" s="19">
        <f t="shared" si="0"/>
        <v>0.0018918802718526017</v>
      </c>
      <c r="E70" s="2">
        <v>22526</v>
      </c>
      <c r="F70" s="19">
        <f>E70/C70</f>
        <v>0.2736062188752581</v>
      </c>
      <c r="G70" s="2">
        <v>15750</v>
      </c>
      <c r="H70" s="2">
        <v>25750</v>
      </c>
      <c r="I70" s="19">
        <f t="shared" si="2"/>
        <v>0.0005917152556808513</v>
      </c>
      <c r="J70" s="2">
        <v>13000</v>
      </c>
      <c r="K70" s="19">
        <f t="shared" si="3"/>
        <v>0.5048543689320388</v>
      </c>
      <c r="L70" s="2">
        <v>90780</v>
      </c>
      <c r="M70" s="2">
        <v>108080</v>
      </c>
      <c r="N70" s="2">
        <v>35526</v>
      </c>
      <c r="O70" s="5">
        <v>0.3287</v>
      </c>
    </row>
    <row r="71" spans="1:15" ht="16.5" customHeight="1">
      <c r="A71" s="3" t="s">
        <v>71</v>
      </c>
      <c r="B71" s="2">
        <v>1900</v>
      </c>
      <c r="C71" s="2">
        <v>4900</v>
      </c>
      <c r="D71" s="19">
        <f t="shared" si="0"/>
        <v>0.0001125982428285892</v>
      </c>
      <c r="E71" s="2">
        <v>600</v>
      </c>
      <c r="F71" s="19">
        <f t="shared" si="1"/>
        <v>0.12244897959183673</v>
      </c>
      <c r="G71" s="2">
        <v>0</v>
      </c>
      <c r="H71" s="2">
        <v>0</v>
      </c>
      <c r="I71" s="19">
        <f t="shared" si="2"/>
        <v>0</v>
      </c>
      <c r="J71" s="2">
        <v>0</v>
      </c>
      <c r="K71" s="19">
        <v>0</v>
      </c>
      <c r="L71" s="2">
        <v>1900</v>
      </c>
      <c r="M71" s="2">
        <v>4900</v>
      </c>
      <c r="N71" s="2">
        <v>600</v>
      </c>
      <c r="O71" s="5">
        <v>0.1224</v>
      </c>
    </row>
    <row r="72" spans="1:15" ht="16.5" customHeight="1">
      <c r="A72" s="3" t="s">
        <v>72</v>
      </c>
      <c r="B72" s="2">
        <v>1103300</v>
      </c>
      <c r="C72" s="2">
        <v>1237602</v>
      </c>
      <c r="D72" s="19">
        <f t="shared" si="0"/>
        <v>0.028439145004315845</v>
      </c>
      <c r="E72" s="2">
        <v>153974</v>
      </c>
      <c r="F72" s="19">
        <f t="shared" si="1"/>
        <v>0.12441317968135152</v>
      </c>
      <c r="G72" s="2">
        <v>19162</v>
      </c>
      <c r="H72" s="2">
        <v>39162</v>
      </c>
      <c r="I72" s="19">
        <f t="shared" si="2"/>
        <v>0.0008999127317659612</v>
      </c>
      <c r="J72" s="2">
        <v>0</v>
      </c>
      <c r="K72" s="19">
        <f t="shared" si="3"/>
        <v>0</v>
      </c>
      <c r="L72" s="2">
        <v>1122462</v>
      </c>
      <c r="M72" s="2">
        <v>1276764</v>
      </c>
      <c r="N72" s="2">
        <v>153974</v>
      </c>
      <c r="O72" s="5">
        <v>0.1206</v>
      </c>
    </row>
    <row r="73" spans="1:15" ht="16.5" customHeight="1">
      <c r="A73" s="3" t="s">
        <v>73</v>
      </c>
      <c r="B73" s="2">
        <v>300</v>
      </c>
      <c r="C73" s="2">
        <v>3300</v>
      </c>
      <c r="D73" s="19">
        <f t="shared" si="0"/>
        <v>7.583146966007027E-05</v>
      </c>
      <c r="E73" s="2">
        <v>600</v>
      </c>
      <c r="F73" s="19">
        <f t="shared" si="1"/>
        <v>0.18181818181818182</v>
      </c>
      <c r="G73" s="2">
        <v>4000</v>
      </c>
      <c r="H73" s="2">
        <v>4000</v>
      </c>
      <c r="I73" s="19">
        <f t="shared" si="2"/>
        <v>9.19169329212973E-05</v>
      </c>
      <c r="J73" s="2">
        <v>0</v>
      </c>
      <c r="K73" s="19">
        <f t="shared" si="3"/>
        <v>0</v>
      </c>
      <c r="L73" s="2">
        <v>4300</v>
      </c>
      <c r="M73" s="2">
        <v>7300</v>
      </c>
      <c r="N73" s="2">
        <v>600</v>
      </c>
      <c r="O73" s="5">
        <v>0.0822</v>
      </c>
    </row>
    <row r="74" spans="1:15" ht="16.5" customHeight="1">
      <c r="A74" s="3" t="s">
        <v>74</v>
      </c>
      <c r="B74" s="2">
        <v>78000</v>
      </c>
      <c r="C74" s="2">
        <v>81000</v>
      </c>
      <c r="D74" s="19">
        <f t="shared" si="0"/>
        <v>0.0018613178916562702</v>
      </c>
      <c r="E74" s="2">
        <v>20600</v>
      </c>
      <c r="F74" s="19">
        <f t="shared" si="1"/>
        <v>0.254320987654321</v>
      </c>
      <c r="G74" s="2">
        <v>10800</v>
      </c>
      <c r="H74" s="2">
        <v>10800</v>
      </c>
      <c r="I74" s="19">
        <f t="shared" si="2"/>
        <v>0.0002481757188875027</v>
      </c>
      <c r="J74" s="2">
        <v>0</v>
      </c>
      <c r="K74" s="19">
        <f t="shared" si="3"/>
        <v>0</v>
      </c>
      <c r="L74" s="2">
        <v>88800</v>
      </c>
      <c r="M74" s="2">
        <v>91800</v>
      </c>
      <c r="N74" s="2">
        <v>20600</v>
      </c>
      <c r="O74" s="5">
        <v>0.2244</v>
      </c>
    </row>
    <row r="75" spans="1:15" ht="16.5" customHeight="1">
      <c r="A75" s="3" t="s">
        <v>75</v>
      </c>
      <c r="B75" s="2">
        <v>1500</v>
      </c>
      <c r="C75" s="2">
        <v>1500</v>
      </c>
      <c r="D75" s="19">
        <f aca="true" t="shared" si="4" ref="D75:D107">SUM(C75/$C$108)</f>
        <v>3.446884984548649E-05</v>
      </c>
      <c r="E75" s="2">
        <v>0</v>
      </c>
      <c r="F75" s="19">
        <f aca="true" t="shared" si="5" ref="F75:F107">E75/C75</f>
        <v>0</v>
      </c>
      <c r="G75" s="2">
        <v>0</v>
      </c>
      <c r="H75" s="2">
        <v>0</v>
      </c>
      <c r="I75" s="19">
        <f aca="true" t="shared" si="6" ref="I75:I107">SUM(H75/$C$108)</f>
        <v>0</v>
      </c>
      <c r="J75" s="2">
        <v>0</v>
      </c>
      <c r="K75" s="19">
        <v>0</v>
      </c>
      <c r="L75" s="2">
        <v>1500</v>
      </c>
      <c r="M75" s="2">
        <v>1500</v>
      </c>
      <c r="N75" s="2">
        <v>0</v>
      </c>
      <c r="O75" s="5">
        <v>0</v>
      </c>
    </row>
    <row r="76" spans="1:15" ht="16.5" customHeight="1">
      <c r="A76" s="3" t="s">
        <v>76</v>
      </c>
      <c r="B76" s="2">
        <v>200</v>
      </c>
      <c r="C76" s="2">
        <v>200</v>
      </c>
      <c r="D76" s="19">
        <f t="shared" si="4"/>
        <v>4.595846646064865E-06</v>
      </c>
      <c r="E76" s="2">
        <v>0</v>
      </c>
      <c r="F76" s="19">
        <f t="shared" si="5"/>
        <v>0</v>
      </c>
      <c r="G76" s="2">
        <v>1800</v>
      </c>
      <c r="H76" s="2">
        <v>1800</v>
      </c>
      <c r="I76" s="19">
        <f t="shared" si="6"/>
        <v>4.136261981458379E-05</v>
      </c>
      <c r="J76" s="2">
        <v>0</v>
      </c>
      <c r="K76" s="19">
        <f>J76/H76</f>
        <v>0</v>
      </c>
      <c r="L76" s="2">
        <v>2000</v>
      </c>
      <c r="M76" s="2">
        <v>2000</v>
      </c>
      <c r="N76" s="2">
        <v>0</v>
      </c>
      <c r="O76" s="5">
        <v>0</v>
      </c>
    </row>
    <row r="77" spans="1:15" ht="16.5" customHeight="1">
      <c r="A77" s="3" t="s">
        <v>77</v>
      </c>
      <c r="B77" s="2">
        <v>0</v>
      </c>
      <c r="C77" s="2">
        <v>0</v>
      </c>
      <c r="D77" s="19">
        <f t="shared" si="4"/>
        <v>0</v>
      </c>
      <c r="E77" s="2">
        <v>0</v>
      </c>
      <c r="F77" s="19">
        <v>0</v>
      </c>
      <c r="G77" s="2">
        <v>7000</v>
      </c>
      <c r="H77" s="2">
        <v>0</v>
      </c>
      <c r="I77" s="19">
        <f t="shared" si="6"/>
        <v>0</v>
      </c>
      <c r="J77" s="2">
        <v>0</v>
      </c>
      <c r="K77" s="19">
        <v>0</v>
      </c>
      <c r="L77" s="2">
        <v>7000</v>
      </c>
      <c r="M77" s="2">
        <v>0</v>
      </c>
      <c r="N77" s="2">
        <v>0</v>
      </c>
      <c r="O77" s="1" t="s">
        <v>19</v>
      </c>
    </row>
    <row r="78" spans="1:15" ht="16.5" customHeight="1">
      <c r="A78" s="3" t="s">
        <v>78</v>
      </c>
      <c r="B78" s="2">
        <v>0</v>
      </c>
      <c r="C78" s="2">
        <v>5003</v>
      </c>
      <c r="D78" s="19">
        <f t="shared" si="4"/>
        <v>0.0001149651038513126</v>
      </c>
      <c r="E78" s="2">
        <v>0</v>
      </c>
      <c r="F78" s="19">
        <f t="shared" si="5"/>
        <v>0</v>
      </c>
      <c r="G78" s="2">
        <v>12000</v>
      </c>
      <c r="H78" s="2">
        <v>12000</v>
      </c>
      <c r="I78" s="19">
        <f t="shared" si="6"/>
        <v>0.0002757507987638919</v>
      </c>
      <c r="J78" s="2">
        <v>0</v>
      </c>
      <c r="K78" s="19">
        <f>J78/H78</f>
        <v>0</v>
      </c>
      <c r="L78" s="2">
        <v>12000</v>
      </c>
      <c r="M78" s="2">
        <v>17003</v>
      </c>
      <c r="N78" s="2">
        <v>0</v>
      </c>
      <c r="O78" s="5">
        <v>0</v>
      </c>
    </row>
    <row r="79" spans="1:15" ht="16.5" customHeight="1">
      <c r="A79" s="3" t="s">
        <v>79</v>
      </c>
      <c r="B79" s="2">
        <v>1000</v>
      </c>
      <c r="C79" s="2">
        <v>1000</v>
      </c>
      <c r="D79" s="19">
        <f t="shared" si="4"/>
        <v>2.2979233230324324E-05</v>
      </c>
      <c r="E79" s="2">
        <v>0</v>
      </c>
      <c r="F79" s="19">
        <f t="shared" si="5"/>
        <v>0</v>
      </c>
      <c r="G79" s="2">
        <v>0</v>
      </c>
      <c r="H79" s="2">
        <v>0</v>
      </c>
      <c r="I79" s="19">
        <f t="shared" si="6"/>
        <v>0</v>
      </c>
      <c r="J79" s="2">
        <v>0</v>
      </c>
      <c r="K79" s="19">
        <v>0</v>
      </c>
      <c r="L79" s="2">
        <v>1000</v>
      </c>
      <c r="M79" s="2">
        <v>1000</v>
      </c>
      <c r="N79" s="2">
        <v>0</v>
      </c>
      <c r="O79" s="5">
        <v>0</v>
      </c>
    </row>
    <row r="80" spans="1:15" ht="16.5" customHeight="1">
      <c r="A80" s="3" t="s">
        <v>80</v>
      </c>
      <c r="B80" s="2">
        <v>29070</v>
      </c>
      <c r="C80" s="2">
        <v>30722</v>
      </c>
      <c r="D80" s="19">
        <f t="shared" si="4"/>
        <v>0.0007059680033020239</v>
      </c>
      <c r="E80" s="2">
        <v>3251</v>
      </c>
      <c r="F80" s="19">
        <f t="shared" si="5"/>
        <v>0.10581993359807304</v>
      </c>
      <c r="G80" s="2">
        <v>0</v>
      </c>
      <c r="H80" s="2">
        <v>0</v>
      </c>
      <c r="I80" s="19">
        <f t="shared" si="6"/>
        <v>0</v>
      </c>
      <c r="J80" s="2">
        <v>0</v>
      </c>
      <c r="K80" s="19">
        <v>0</v>
      </c>
      <c r="L80" s="2">
        <v>29070</v>
      </c>
      <c r="M80" s="2">
        <v>30722</v>
      </c>
      <c r="N80" s="2">
        <v>3251</v>
      </c>
      <c r="O80" s="5">
        <v>0.1058</v>
      </c>
    </row>
    <row r="81" spans="1:15" ht="16.5" customHeight="1">
      <c r="A81" s="3" t="s">
        <v>81</v>
      </c>
      <c r="B81" s="2">
        <v>350</v>
      </c>
      <c r="C81" s="2">
        <v>2350</v>
      </c>
      <c r="D81" s="19">
        <f t="shared" si="4"/>
        <v>5.4001198091262164E-05</v>
      </c>
      <c r="E81" s="2">
        <v>350</v>
      </c>
      <c r="F81" s="19">
        <f t="shared" si="5"/>
        <v>0.14893617021276595</v>
      </c>
      <c r="G81" s="2">
        <v>0</v>
      </c>
      <c r="H81" s="2">
        <v>0</v>
      </c>
      <c r="I81" s="19">
        <f t="shared" si="6"/>
        <v>0</v>
      </c>
      <c r="J81" s="2">
        <v>0</v>
      </c>
      <c r="K81" s="19">
        <v>0</v>
      </c>
      <c r="L81" s="2">
        <v>350</v>
      </c>
      <c r="M81" s="2">
        <v>2350</v>
      </c>
      <c r="N81" s="2">
        <v>350</v>
      </c>
      <c r="O81" s="5">
        <v>0.1489</v>
      </c>
    </row>
    <row r="82" spans="1:15" ht="16.5" customHeight="1">
      <c r="A82" s="3" t="s">
        <v>82</v>
      </c>
      <c r="B82" s="2">
        <v>220</v>
      </c>
      <c r="C82" s="2">
        <v>220</v>
      </c>
      <c r="D82" s="19">
        <f t="shared" si="4"/>
        <v>5.055431310671352E-06</v>
      </c>
      <c r="E82" s="2">
        <v>200</v>
      </c>
      <c r="F82" s="19">
        <f t="shared" si="5"/>
        <v>0.9090909090909091</v>
      </c>
      <c r="G82" s="2">
        <v>0</v>
      </c>
      <c r="H82" s="2">
        <v>0</v>
      </c>
      <c r="I82" s="19">
        <f t="shared" si="6"/>
        <v>0</v>
      </c>
      <c r="J82" s="2">
        <v>0</v>
      </c>
      <c r="K82" s="19">
        <v>0</v>
      </c>
      <c r="L82" s="2">
        <v>220</v>
      </c>
      <c r="M82" s="2">
        <v>220</v>
      </c>
      <c r="N82" s="2">
        <v>200</v>
      </c>
      <c r="O82" s="5">
        <v>0.9091</v>
      </c>
    </row>
    <row r="83" spans="1:15" ht="16.5" customHeight="1">
      <c r="A83" s="3" t="s">
        <v>83</v>
      </c>
      <c r="B83" s="2">
        <v>56798</v>
      </c>
      <c r="C83" s="2">
        <v>56798</v>
      </c>
      <c r="D83" s="19">
        <f t="shared" si="4"/>
        <v>0.001305174489015961</v>
      </c>
      <c r="E83" s="2">
        <v>0</v>
      </c>
      <c r="F83" s="19">
        <f t="shared" si="5"/>
        <v>0</v>
      </c>
      <c r="G83" s="2">
        <v>0</v>
      </c>
      <c r="H83" s="2">
        <v>0</v>
      </c>
      <c r="I83" s="19">
        <f t="shared" si="6"/>
        <v>0</v>
      </c>
      <c r="J83" s="2">
        <v>0</v>
      </c>
      <c r="K83" s="19">
        <v>0</v>
      </c>
      <c r="L83" s="2">
        <v>56798</v>
      </c>
      <c r="M83" s="2">
        <v>56798</v>
      </c>
      <c r="N83" s="2">
        <v>0</v>
      </c>
      <c r="O83" s="5">
        <v>0</v>
      </c>
    </row>
    <row r="84" spans="1:15" ht="16.5" customHeight="1">
      <c r="A84" s="3" t="s">
        <v>84</v>
      </c>
      <c r="B84" s="2">
        <v>85564</v>
      </c>
      <c r="C84" s="2">
        <v>70604</v>
      </c>
      <c r="D84" s="19">
        <f t="shared" si="4"/>
        <v>0.0016224257829938187</v>
      </c>
      <c r="E84" s="2">
        <v>0</v>
      </c>
      <c r="F84" s="19">
        <f t="shared" si="5"/>
        <v>0</v>
      </c>
      <c r="G84" s="2">
        <v>0</v>
      </c>
      <c r="H84" s="2">
        <v>0</v>
      </c>
      <c r="I84" s="19">
        <f t="shared" si="6"/>
        <v>0</v>
      </c>
      <c r="J84" s="2">
        <v>0</v>
      </c>
      <c r="K84" s="19">
        <v>0</v>
      </c>
      <c r="L84" s="2">
        <v>85564</v>
      </c>
      <c r="M84" s="2">
        <v>70604</v>
      </c>
      <c r="N84" s="2">
        <v>0</v>
      </c>
      <c r="O84" s="5">
        <v>0</v>
      </c>
    </row>
    <row r="85" spans="1:15" ht="19.5" customHeight="1">
      <c r="A85" s="3" t="s">
        <v>85</v>
      </c>
      <c r="B85" s="2">
        <v>27867</v>
      </c>
      <c r="C85" s="2">
        <v>28232</v>
      </c>
      <c r="D85" s="19">
        <f t="shared" si="4"/>
        <v>0.0006487497125585163</v>
      </c>
      <c r="E85" s="2">
        <v>4815</v>
      </c>
      <c r="F85" s="19">
        <f t="shared" si="5"/>
        <v>0.17055114763389062</v>
      </c>
      <c r="G85" s="2">
        <v>700</v>
      </c>
      <c r="H85" s="2">
        <v>700</v>
      </c>
      <c r="I85" s="19">
        <f t="shared" si="6"/>
        <v>1.6085463261227027E-05</v>
      </c>
      <c r="J85" s="2">
        <v>0</v>
      </c>
      <c r="K85" s="19">
        <f>J85/H85</f>
        <v>0</v>
      </c>
      <c r="L85" s="2">
        <v>28567</v>
      </c>
      <c r="M85" s="2">
        <v>28932</v>
      </c>
      <c r="N85" s="2">
        <v>4815</v>
      </c>
      <c r="O85" s="5">
        <v>0.1664</v>
      </c>
    </row>
    <row r="86" spans="1:15" ht="16.5" customHeight="1">
      <c r="A86" s="3" t="s">
        <v>86</v>
      </c>
      <c r="B86" s="2">
        <v>0</v>
      </c>
      <c r="C86" s="2">
        <v>156746</v>
      </c>
      <c r="D86" s="19">
        <f t="shared" si="4"/>
        <v>0.0036019028919204166</v>
      </c>
      <c r="E86" s="2">
        <v>96480</v>
      </c>
      <c r="F86" s="19">
        <f t="shared" si="5"/>
        <v>0.6155180993454379</v>
      </c>
      <c r="G86" s="2">
        <v>0</v>
      </c>
      <c r="H86" s="2">
        <v>4182</v>
      </c>
      <c r="I86" s="19">
        <f t="shared" si="6"/>
        <v>9.609915336921632E-05</v>
      </c>
      <c r="J86" s="2">
        <v>0</v>
      </c>
      <c r="K86" s="19">
        <f>J86/H86</f>
        <v>0</v>
      </c>
      <c r="L86" s="2">
        <v>0</v>
      </c>
      <c r="M86" s="2">
        <v>160928</v>
      </c>
      <c r="N86" s="2">
        <v>96480</v>
      </c>
      <c r="O86" s="5">
        <v>0.5995</v>
      </c>
    </row>
    <row r="87" spans="1:15" ht="16.5" customHeight="1">
      <c r="A87" s="3" t="s">
        <v>87</v>
      </c>
      <c r="B87" s="2">
        <v>4000</v>
      </c>
      <c r="C87" s="2">
        <v>4000</v>
      </c>
      <c r="D87" s="19">
        <f t="shared" si="4"/>
        <v>9.19169329212973E-05</v>
      </c>
      <c r="E87" s="2">
        <v>2500</v>
      </c>
      <c r="F87" s="19">
        <f t="shared" si="5"/>
        <v>0.625</v>
      </c>
      <c r="G87" s="2">
        <v>22000</v>
      </c>
      <c r="H87" s="2">
        <v>22000</v>
      </c>
      <c r="I87" s="19">
        <f t="shared" si="6"/>
        <v>0.0005055431310671351</v>
      </c>
      <c r="J87" s="2">
        <v>0</v>
      </c>
      <c r="K87" s="19">
        <f>J87/H87</f>
        <v>0</v>
      </c>
      <c r="L87" s="2">
        <v>26000</v>
      </c>
      <c r="M87" s="2">
        <v>26000</v>
      </c>
      <c r="N87" s="2">
        <v>2500</v>
      </c>
      <c r="O87" s="5">
        <v>0.0962</v>
      </c>
    </row>
    <row r="88" spans="1:15" ht="16.5" customHeight="1">
      <c r="A88" s="3" t="s">
        <v>88</v>
      </c>
      <c r="B88" s="2">
        <v>1200</v>
      </c>
      <c r="C88" s="2">
        <v>200</v>
      </c>
      <c r="D88" s="19">
        <f t="shared" si="4"/>
        <v>4.595846646064865E-06</v>
      </c>
      <c r="E88" s="2">
        <v>0</v>
      </c>
      <c r="F88" s="19">
        <f t="shared" si="5"/>
        <v>0</v>
      </c>
      <c r="G88" s="2">
        <v>0</v>
      </c>
      <c r="H88" s="2">
        <v>0</v>
      </c>
      <c r="I88" s="19">
        <f t="shared" si="6"/>
        <v>0</v>
      </c>
      <c r="J88" s="2">
        <v>0</v>
      </c>
      <c r="K88" s="19">
        <v>0</v>
      </c>
      <c r="L88" s="2">
        <v>1200</v>
      </c>
      <c r="M88" s="2">
        <v>200</v>
      </c>
      <c r="N88" s="2">
        <v>0</v>
      </c>
      <c r="O88" s="5">
        <v>0</v>
      </c>
    </row>
    <row r="89" spans="1:15" ht="16.5" customHeight="1">
      <c r="A89" s="3" t="s">
        <v>89</v>
      </c>
      <c r="B89" s="2">
        <v>0</v>
      </c>
      <c r="C89" s="2">
        <v>0</v>
      </c>
      <c r="D89" s="19">
        <f t="shared" si="4"/>
        <v>0</v>
      </c>
      <c r="E89" s="2">
        <v>0</v>
      </c>
      <c r="F89" s="19">
        <v>0</v>
      </c>
      <c r="G89" s="2">
        <v>43327</v>
      </c>
      <c r="H89" s="2">
        <v>67327</v>
      </c>
      <c r="I89" s="19">
        <f t="shared" si="6"/>
        <v>0.0015471228356980459</v>
      </c>
      <c r="J89" s="2">
        <v>7660</v>
      </c>
      <c r="K89" s="19">
        <f>J89/H89</f>
        <v>0.11377307766572103</v>
      </c>
      <c r="L89" s="2">
        <v>43327</v>
      </c>
      <c r="M89" s="2">
        <v>67327</v>
      </c>
      <c r="N89" s="2">
        <v>7660</v>
      </c>
      <c r="O89" s="5">
        <v>0.1138</v>
      </c>
    </row>
    <row r="90" spans="1:15" ht="16.5" customHeight="1">
      <c r="A90" s="3" t="s">
        <v>90</v>
      </c>
      <c r="B90" s="2">
        <v>1000</v>
      </c>
      <c r="C90" s="2">
        <v>1000</v>
      </c>
      <c r="D90" s="19">
        <f t="shared" si="4"/>
        <v>2.2979233230324324E-05</v>
      </c>
      <c r="E90" s="2">
        <v>0</v>
      </c>
      <c r="F90" s="19">
        <f t="shared" si="5"/>
        <v>0</v>
      </c>
      <c r="G90" s="2">
        <v>22000</v>
      </c>
      <c r="H90" s="2">
        <v>10000</v>
      </c>
      <c r="I90" s="19">
        <f t="shared" si="6"/>
        <v>0.00022979233230324326</v>
      </c>
      <c r="J90" s="2">
        <v>0</v>
      </c>
      <c r="K90" s="19">
        <f>J90/H90</f>
        <v>0</v>
      </c>
      <c r="L90" s="2">
        <v>23000</v>
      </c>
      <c r="M90" s="2">
        <v>11000</v>
      </c>
      <c r="N90" s="2">
        <v>0</v>
      </c>
      <c r="O90" s="5">
        <v>0</v>
      </c>
    </row>
    <row r="91" spans="1:15" ht="16.5" customHeight="1">
      <c r="A91" s="3" t="s">
        <v>91</v>
      </c>
      <c r="B91" s="2">
        <v>32996</v>
      </c>
      <c r="C91" s="2">
        <v>70250</v>
      </c>
      <c r="D91" s="19">
        <f t="shared" si="4"/>
        <v>0.0016142911344302839</v>
      </c>
      <c r="E91" s="2">
        <v>21400</v>
      </c>
      <c r="F91" s="19">
        <f t="shared" si="5"/>
        <v>0.30462633451957294</v>
      </c>
      <c r="G91" s="2">
        <v>0</v>
      </c>
      <c r="H91" s="2">
        <v>0</v>
      </c>
      <c r="I91" s="19">
        <f t="shared" si="6"/>
        <v>0</v>
      </c>
      <c r="J91" s="2">
        <v>0</v>
      </c>
      <c r="K91" s="19">
        <v>0</v>
      </c>
      <c r="L91" s="2">
        <v>32996</v>
      </c>
      <c r="M91" s="2">
        <v>70250</v>
      </c>
      <c r="N91" s="2">
        <v>21400</v>
      </c>
      <c r="O91" s="5">
        <v>0.3046</v>
      </c>
    </row>
    <row r="92" spans="1:15" ht="16.5" customHeight="1">
      <c r="A92" s="3" t="s">
        <v>92</v>
      </c>
      <c r="B92" s="2">
        <v>6300</v>
      </c>
      <c r="C92" s="2">
        <v>11300</v>
      </c>
      <c r="D92" s="19">
        <f t="shared" si="4"/>
        <v>0.0002596653355026649</v>
      </c>
      <c r="E92" s="2">
        <v>0</v>
      </c>
      <c r="F92" s="19">
        <f t="shared" si="5"/>
        <v>0</v>
      </c>
      <c r="G92" s="2">
        <v>25100</v>
      </c>
      <c r="H92" s="2">
        <v>25100</v>
      </c>
      <c r="I92" s="19">
        <f t="shared" si="6"/>
        <v>0.0005767787540811405</v>
      </c>
      <c r="J92" s="2">
        <v>1850</v>
      </c>
      <c r="K92" s="19">
        <f>J92/H92</f>
        <v>0.07370517928286853</v>
      </c>
      <c r="L92" s="2">
        <v>31400</v>
      </c>
      <c r="M92" s="2">
        <v>36400</v>
      </c>
      <c r="N92" s="2">
        <v>1850</v>
      </c>
      <c r="O92" s="5">
        <v>0.0508</v>
      </c>
    </row>
    <row r="93" spans="1:15" ht="16.5" customHeight="1">
      <c r="A93" s="3" t="s">
        <v>93</v>
      </c>
      <c r="B93" s="2">
        <v>10584</v>
      </c>
      <c r="C93" s="2">
        <v>220584</v>
      </c>
      <c r="D93" s="19">
        <f t="shared" si="4"/>
        <v>0.0050688511828778605</v>
      </c>
      <c r="E93" s="2">
        <v>52941</v>
      </c>
      <c r="F93" s="19">
        <f t="shared" si="5"/>
        <v>0.240003808073115</v>
      </c>
      <c r="G93" s="2">
        <v>0</v>
      </c>
      <c r="H93" s="2">
        <v>0</v>
      </c>
      <c r="I93" s="19">
        <f t="shared" si="6"/>
        <v>0</v>
      </c>
      <c r="J93" s="2">
        <v>0</v>
      </c>
      <c r="K93" s="19">
        <v>0</v>
      </c>
      <c r="L93" s="2">
        <v>10584</v>
      </c>
      <c r="M93" s="2">
        <v>220584</v>
      </c>
      <c r="N93" s="2">
        <v>52941</v>
      </c>
      <c r="O93" s="5">
        <v>0.24</v>
      </c>
    </row>
    <row r="94" spans="1:15" ht="16.5" customHeight="1">
      <c r="A94" s="3" t="s">
        <v>94</v>
      </c>
      <c r="B94" s="2">
        <v>47210</v>
      </c>
      <c r="C94" s="2">
        <v>58140</v>
      </c>
      <c r="D94" s="19">
        <f t="shared" si="4"/>
        <v>0.0013360126200110563</v>
      </c>
      <c r="E94" s="2">
        <v>2160</v>
      </c>
      <c r="F94" s="19">
        <f t="shared" si="5"/>
        <v>0.03715170278637771</v>
      </c>
      <c r="G94" s="2">
        <v>1400</v>
      </c>
      <c r="H94" s="2">
        <v>0</v>
      </c>
      <c r="I94" s="19">
        <f t="shared" si="6"/>
        <v>0</v>
      </c>
      <c r="J94" s="2">
        <v>0</v>
      </c>
      <c r="K94" s="19">
        <v>0</v>
      </c>
      <c r="L94" s="2">
        <v>48610</v>
      </c>
      <c r="M94" s="2">
        <v>58140</v>
      </c>
      <c r="N94" s="2">
        <v>2160</v>
      </c>
      <c r="O94" s="5">
        <v>0.0372</v>
      </c>
    </row>
    <row r="95" spans="1:15" ht="16.5" customHeight="1">
      <c r="A95" s="3" t="s">
        <v>95</v>
      </c>
      <c r="B95" s="2">
        <v>20920</v>
      </c>
      <c r="C95" s="2">
        <v>20920</v>
      </c>
      <c r="D95" s="19">
        <f t="shared" si="4"/>
        <v>0.00048072555917838485</v>
      </c>
      <c r="E95" s="2">
        <v>0</v>
      </c>
      <c r="F95" s="19">
        <f t="shared" si="5"/>
        <v>0</v>
      </c>
      <c r="G95" s="2">
        <v>12050</v>
      </c>
      <c r="H95" s="2">
        <v>5000</v>
      </c>
      <c r="I95" s="19">
        <f t="shared" si="6"/>
        <v>0.00011489616615162163</v>
      </c>
      <c r="J95" s="2">
        <v>0</v>
      </c>
      <c r="K95" s="19">
        <f>J95/H95</f>
        <v>0</v>
      </c>
      <c r="L95" s="2">
        <v>32970</v>
      </c>
      <c r="M95" s="2">
        <v>25920</v>
      </c>
      <c r="N95" s="2">
        <v>0</v>
      </c>
      <c r="O95" s="5">
        <v>0</v>
      </c>
    </row>
    <row r="96" spans="1:15" ht="16.5" customHeight="1">
      <c r="A96" s="3" t="s">
        <v>96</v>
      </c>
      <c r="B96" s="2">
        <v>4000</v>
      </c>
      <c r="C96" s="2">
        <v>16600</v>
      </c>
      <c r="D96" s="19">
        <f t="shared" si="4"/>
        <v>0.0003814552716233838</v>
      </c>
      <c r="E96" s="2">
        <v>6000</v>
      </c>
      <c r="F96" s="19">
        <f t="shared" si="5"/>
        <v>0.3614457831325301</v>
      </c>
      <c r="G96" s="2">
        <v>0</v>
      </c>
      <c r="H96" s="2">
        <v>0</v>
      </c>
      <c r="I96" s="19">
        <f t="shared" si="6"/>
        <v>0</v>
      </c>
      <c r="J96" s="2">
        <v>0</v>
      </c>
      <c r="K96" s="19">
        <v>0</v>
      </c>
      <c r="L96" s="2">
        <v>4000</v>
      </c>
      <c r="M96" s="2">
        <v>16600</v>
      </c>
      <c r="N96" s="2">
        <v>6000</v>
      </c>
      <c r="O96" s="5">
        <v>0.3614</v>
      </c>
    </row>
    <row r="97" spans="1:15" ht="16.5" customHeight="1">
      <c r="A97" s="3" t="s">
        <v>97</v>
      </c>
      <c r="B97" s="2">
        <v>1500</v>
      </c>
      <c r="C97" s="2">
        <v>9310</v>
      </c>
      <c r="D97" s="19">
        <f t="shared" si="4"/>
        <v>0.00021393666137431945</v>
      </c>
      <c r="E97" s="2">
        <v>0</v>
      </c>
      <c r="F97" s="19">
        <f t="shared" si="5"/>
        <v>0</v>
      </c>
      <c r="G97" s="2">
        <v>0</v>
      </c>
      <c r="H97" s="2">
        <v>0</v>
      </c>
      <c r="I97" s="19">
        <f t="shared" si="6"/>
        <v>0</v>
      </c>
      <c r="J97" s="2">
        <v>0</v>
      </c>
      <c r="K97" s="19">
        <v>0</v>
      </c>
      <c r="L97" s="2">
        <v>1500</v>
      </c>
      <c r="M97" s="2">
        <v>9310</v>
      </c>
      <c r="N97" s="2">
        <v>0</v>
      </c>
      <c r="O97" s="5">
        <v>0</v>
      </c>
    </row>
    <row r="98" spans="1:15" ht="16.5" customHeight="1">
      <c r="A98" s="3" t="s">
        <v>98</v>
      </c>
      <c r="B98" s="2">
        <v>81359</v>
      </c>
      <c r="C98" s="2">
        <v>111359</v>
      </c>
      <c r="D98" s="19">
        <f t="shared" si="4"/>
        <v>0.0025589444332956863</v>
      </c>
      <c r="E98" s="2">
        <v>19200</v>
      </c>
      <c r="F98" s="19">
        <f t="shared" si="5"/>
        <v>0.17241534137339595</v>
      </c>
      <c r="G98" s="2">
        <v>0</v>
      </c>
      <c r="H98" s="2">
        <v>0</v>
      </c>
      <c r="I98" s="19">
        <f t="shared" si="6"/>
        <v>0</v>
      </c>
      <c r="J98" s="2">
        <v>0</v>
      </c>
      <c r="K98" s="19">
        <v>0</v>
      </c>
      <c r="L98" s="2">
        <v>81359</v>
      </c>
      <c r="M98" s="2">
        <v>111359</v>
      </c>
      <c r="N98" s="2">
        <v>19200</v>
      </c>
      <c r="O98" s="5">
        <v>0.1724</v>
      </c>
    </row>
    <row r="99" spans="1:15" ht="20.25" customHeight="1">
      <c r="A99" s="3" t="s">
        <v>99</v>
      </c>
      <c r="B99" s="2">
        <v>2174</v>
      </c>
      <c r="C99" s="2">
        <v>26374</v>
      </c>
      <c r="D99" s="19">
        <f t="shared" si="4"/>
        <v>0.0006060542972165737</v>
      </c>
      <c r="E99" s="2">
        <v>2200</v>
      </c>
      <c r="F99" s="19">
        <f t="shared" si="5"/>
        <v>0.08341548494729659</v>
      </c>
      <c r="G99" s="2">
        <v>0</v>
      </c>
      <c r="H99" s="2">
        <v>0</v>
      </c>
      <c r="I99" s="19">
        <f t="shared" si="6"/>
        <v>0</v>
      </c>
      <c r="J99" s="2">
        <v>0</v>
      </c>
      <c r="K99" s="19">
        <v>0</v>
      </c>
      <c r="L99" s="2">
        <v>2174</v>
      </c>
      <c r="M99" s="2">
        <v>26374</v>
      </c>
      <c r="N99" s="2">
        <v>2200</v>
      </c>
      <c r="O99" s="5">
        <v>0.0834</v>
      </c>
    </row>
    <row r="100" spans="1:15" ht="28.5" customHeight="1">
      <c r="A100" s="3" t="s">
        <v>100</v>
      </c>
      <c r="B100" s="2">
        <v>60536</v>
      </c>
      <c r="C100" s="2">
        <v>158524</v>
      </c>
      <c r="D100" s="19">
        <f t="shared" si="4"/>
        <v>0.0036427599686039334</v>
      </c>
      <c r="E100" s="2">
        <v>25628</v>
      </c>
      <c r="F100" s="19">
        <f t="shared" si="5"/>
        <v>0.16166637228432287</v>
      </c>
      <c r="G100" s="2">
        <v>405825</v>
      </c>
      <c r="H100" s="2">
        <v>464413</v>
      </c>
      <c r="I100" s="19">
        <f t="shared" si="6"/>
        <v>0.01067185464219461</v>
      </c>
      <c r="J100" s="2">
        <v>51711</v>
      </c>
      <c r="K100" s="19">
        <f>J100/H100</f>
        <v>0.11134701224987242</v>
      </c>
      <c r="L100" s="2">
        <v>466361</v>
      </c>
      <c r="M100" s="2">
        <v>622937</v>
      </c>
      <c r="N100" s="2">
        <v>77339</v>
      </c>
      <c r="O100" s="5">
        <v>0.1242</v>
      </c>
    </row>
    <row r="101" spans="1:15" ht="27" customHeight="1">
      <c r="A101" s="3" t="s">
        <v>101</v>
      </c>
      <c r="B101" s="2">
        <v>0</v>
      </c>
      <c r="C101" s="2">
        <v>0</v>
      </c>
      <c r="D101" s="19">
        <f t="shared" si="4"/>
        <v>0</v>
      </c>
      <c r="E101" s="2">
        <v>0</v>
      </c>
      <c r="F101" s="19">
        <v>0</v>
      </c>
      <c r="G101" s="2">
        <v>1400</v>
      </c>
      <c r="H101" s="2">
        <v>1400</v>
      </c>
      <c r="I101" s="19">
        <f t="shared" si="6"/>
        <v>3.2170926522454054E-05</v>
      </c>
      <c r="J101" s="2">
        <v>0</v>
      </c>
      <c r="K101" s="19">
        <f>J101/H101</f>
        <v>0</v>
      </c>
      <c r="L101" s="2">
        <v>1400</v>
      </c>
      <c r="M101" s="2">
        <v>1400</v>
      </c>
      <c r="N101" s="2">
        <v>0</v>
      </c>
      <c r="O101" s="5">
        <v>0</v>
      </c>
    </row>
    <row r="102" spans="1:15" ht="16.5" customHeight="1">
      <c r="A102" s="3" t="s">
        <v>102</v>
      </c>
      <c r="B102" s="2">
        <v>1700</v>
      </c>
      <c r="C102" s="2">
        <v>1700</v>
      </c>
      <c r="D102" s="19">
        <f t="shared" si="4"/>
        <v>3.9064696491551354E-05</v>
      </c>
      <c r="E102" s="2">
        <v>0</v>
      </c>
      <c r="F102" s="19">
        <f t="shared" si="5"/>
        <v>0</v>
      </c>
      <c r="G102" s="2">
        <v>3000</v>
      </c>
      <c r="H102" s="2">
        <v>0</v>
      </c>
      <c r="I102" s="19">
        <f t="shared" si="6"/>
        <v>0</v>
      </c>
      <c r="J102" s="2">
        <v>0</v>
      </c>
      <c r="K102" s="19">
        <v>0</v>
      </c>
      <c r="L102" s="2">
        <v>4700</v>
      </c>
      <c r="M102" s="2">
        <v>1700</v>
      </c>
      <c r="N102" s="2">
        <v>0</v>
      </c>
      <c r="O102" s="5">
        <v>0</v>
      </c>
    </row>
    <row r="103" spans="1:15" s="14" customFormat="1" ht="35.25" customHeight="1">
      <c r="A103" s="11" t="s">
        <v>103</v>
      </c>
      <c r="B103" s="12">
        <v>194854</v>
      </c>
      <c r="C103" s="12">
        <v>34096</v>
      </c>
      <c r="D103" s="19">
        <f t="shared" si="4"/>
        <v>0.0007834999362211382</v>
      </c>
      <c r="E103" s="12">
        <v>5134</v>
      </c>
      <c r="F103" s="19">
        <f t="shared" si="5"/>
        <v>0.15057484748944158</v>
      </c>
      <c r="G103" s="12">
        <v>5400</v>
      </c>
      <c r="H103" s="12">
        <v>50960</v>
      </c>
      <c r="I103" s="19">
        <f t="shared" si="6"/>
        <v>0.0011710217254173275</v>
      </c>
      <c r="J103" s="12">
        <v>0</v>
      </c>
      <c r="K103" s="19">
        <f>J103/H103</f>
        <v>0</v>
      </c>
      <c r="L103" s="12">
        <v>200254</v>
      </c>
      <c r="M103" s="12">
        <v>85056</v>
      </c>
      <c r="N103" s="12">
        <v>5134</v>
      </c>
      <c r="O103" s="13">
        <v>0.0604</v>
      </c>
    </row>
    <row r="104" spans="1:15" ht="27" customHeight="1">
      <c r="A104" s="3" t="s">
        <v>104</v>
      </c>
      <c r="B104" s="2">
        <v>16400</v>
      </c>
      <c r="C104" s="2">
        <v>24400</v>
      </c>
      <c r="D104" s="19">
        <f t="shared" si="4"/>
        <v>0.0005606932908199135</v>
      </c>
      <c r="E104" s="2">
        <v>3430</v>
      </c>
      <c r="F104" s="19">
        <f t="shared" si="5"/>
        <v>0.14057377049180328</v>
      </c>
      <c r="G104" s="2">
        <v>0</v>
      </c>
      <c r="H104" s="2">
        <v>0</v>
      </c>
      <c r="I104" s="19">
        <f t="shared" si="6"/>
        <v>0</v>
      </c>
      <c r="J104" s="2">
        <v>0</v>
      </c>
      <c r="K104" s="19">
        <v>0</v>
      </c>
      <c r="L104" s="2">
        <v>16400</v>
      </c>
      <c r="M104" s="2">
        <v>24400</v>
      </c>
      <c r="N104" s="2">
        <v>3430</v>
      </c>
      <c r="O104" s="5">
        <v>0.1406</v>
      </c>
    </row>
    <row r="105" spans="1:15" ht="16.5" customHeight="1">
      <c r="A105" s="3" t="s">
        <v>105</v>
      </c>
      <c r="B105" s="2">
        <v>889990</v>
      </c>
      <c r="C105" s="2">
        <v>2132410</v>
      </c>
      <c r="D105" s="19">
        <f t="shared" si="4"/>
        <v>0.049001146732675895</v>
      </c>
      <c r="E105" s="2">
        <v>936419</v>
      </c>
      <c r="F105" s="19">
        <f t="shared" si="5"/>
        <v>0.4391364700034234</v>
      </c>
      <c r="G105" s="2">
        <v>420834</v>
      </c>
      <c r="H105" s="2">
        <v>629884</v>
      </c>
      <c r="I105" s="19">
        <f t="shared" si="6"/>
        <v>0.014474251344049607</v>
      </c>
      <c r="J105" s="2">
        <v>102032</v>
      </c>
      <c r="K105" s="19">
        <f>J105/H105</f>
        <v>0.1619853814353119</v>
      </c>
      <c r="L105" s="2">
        <v>1310824</v>
      </c>
      <c r="M105" s="2">
        <v>2762294</v>
      </c>
      <c r="N105" s="2">
        <v>1038450</v>
      </c>
      <c r="O105" s="5">
        <v>0.3759</v>
      </c>
    </row>
    <row r="106" spans="1:15" ht="16.5" customHeight="1">
      <c r="A106" s="3" t="s">
        <v>106</v>
      </c>
      <c r="B106" s="2">
        <v>9255250</v>
      </c>
      <c r="C106" s="2">
        <v>8973909</v>
      </c>
      <c r="D106" s="19">
        <f t="shared" si="4"/>
        <v>0.20621354789870652</v>
      </c>
      <c r="E106" s="2">
        <v>1789798</v>
      </c>
      <c r="F106" s="19">
        <f t="shared" si="5"/>
        <v>0.1994446344396851</v>
      </c>
      <c r="G106" s="2">
        <v>10316728</v>
      </c>
      <c r="H106" s="2">
        <v>9030070</v>
      </c>
      <c r="I106" s="19">
        <f t="shared" si="6"/>
        <v>0.20750408461615477</v>
      </c>
      <c r="J106" s="2">
        <v>1591063</v>
      </c>
      <c r="K106" s="19">
        <f>J106/H106</f>
        <v>0.17619608707352213</v>
      </c>
      <c r="L106" s="2">
        <v>19571978</v>
      </c>
      <c r="M106" s="2">
        <v>18003979</v>
      </c>
      <c r="N106" s="2">
        <v>3380862</v>
      </c>
      <c r="O106" s="5">
        <v>0.1878</v>
      </c>
    </row>
    <row r="107" spans="1:15" ht="16.5" customHeight="1">
      <c r="A107" s="3" t="s">
        <v>107</v>
      </c>
      <c r="B107" s="2">
        <v>689391</v>
      </c>
      <c r="C107" s="2">
        <v>676079</v>
      </c>
      <c r="D107" s="19">
        <f t="shared" si="4"/>
        <v>0.015535777023124439</v>
      </c>
      <c r="E107" s="2">
        <v>137298</v>
      </c>
      <c r="F107" s="19">
        <f t="shared" si="5"/>
        <v>0.20307981759528101</v>
      </c>
      <c r="G107" s="2">
        <v>749757</v>
      </c>
      <c r="H107" s="2">
        <v>698798</v>
      </c>
      <c r="I107" s="19">
        <f t="shared" si="6"/>
        <v>0.016057842222884176</v>
      </c>
      <c r="J107" s="2">
        <v>123402</v>
      </c>
      <c r="K107" s="19">
        <f>J107/H107</f>
        <v>0.1765918047847876</v>
      </c>
      <c r="L107" s="2">
        <v>1439148</v>
      </c>
      <c r="M107" s="2">
        <v>1374877</v>
      </c>
      <c r="N107" s="2">
        <v>260700</v>
      </c>
      <c r="O107" s="5">
        <v>0.1896</v>
      </c>
    </row>
    <row r="108" spans="1:11" s="17" customFormat="1" ht="15">
      <c r="A108" s="15"/>
      <c r="B108" s="16">
        <f>SUM(B10:B107)</f>
        <v>34124061</v>
      </c>
      <c r="C108" s="16">
        <f>SUM(C10:C107)</f>
        <v>43517553</v>
      </c>
      <c r="D108" s="20">
        <f>SUM(D10:D107)</f>
        <v>1</v>
      </c>
      <c r="E108" s="16">
        <f>SUM(E10:E107)</f>
        <v>8340086</v>
      </c>
      <c r="F108" s="21">
        <f>E108/C108</f>
        <v>0.19164878135496266</v>
      </c>
      <c r="G108" s="16">
        <f>SUM(G10:G107)</f>
        <v>21278960</v>
      </c>
      <c r="H108" s="16">
        <f>SUM(H10:H107)</f>
        <v>26688940</v>
      </c>
      <c r="I108" s="23">
        <f>SUM(I10:I107)</f>
        <v>0.6132913769301321</v>
      </c>
      <c r="J108" s="16">
        <f>SUM(J10:J107)</f>
        <v>3802818</v>
      </c>
      <c r="K108" s="21">
        <f>J108/H108</f>
        <v>0.14248666301471696</v>
      </c>
    </row>
    <row r="110" ht="15">
      <c r="G110" s="9"/>
    </row>
  </sheetData>
  <sheetProtection/>
  <autoFilter ref="A9:O107"/>
  <mergeCells count="3">
    <mergeCell ref="B8:F8"/>
    <mergeCell ref="G8:K8"/>
    <mergeCell ref="L8:O8"/>
  </mergeCells>
  <printOptions/>
  <pageMargins left="0.25" right="0.25" top="0.75" bottom="0.75" header="0.3" footer="0.3"/>
  <pageSetup horizontalDpi="600" verticalDpi="600" orientation="portrait" scale="9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Norjos</cp:lastModifiedBy>
  <dcterms:created xsi:type="dcterms:W3CDTF">2016-04-27T22:49:36Z</dcterms:created>
  <dcterms:modified xsi:type="dcterms:W3CDTF">2016-04-29T16:37:47Z</dcterms:modified>
  <cp:category/>
  <cp:version/>
  <cp:contentType/>
  <cp:contentStatus/>
</cp:coreProperties>
</file>